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<sst xmlns="http://schemas.openxmlformats.org/spreadsheetml/2006/main" count="226" uniqueCount="161">
  <si>
    <t>综合成绩及进入体检环节人员名单
（后备干部）</t>
  </si>
  <si>
    <t>岗位
代码</t>
  </si>
  <si>
    <t>准考
证号</t>
  </si>
  <si>
    <t>姓名</t>
  </si>
  <si>
    <t>笔试
成绩</t>
  </si>
  <si>
    <t>面试
成绩</t>
  </si>
  <si>
    <t>综合
成绩</t>
  </si>
  <si>
    <t>名次</t>
  </si>
  <si>
    <t>是否进入体检</t>
  </si>
  <si>
    <t>B001</t>
  </si>
  <si>
    <t>2020004259</t>
  </si>
  <si>
    <t>卢健智</t>
  </si>
  <si>
    <t>是</t>
  </si>
  <si>
    <t>2020004170</t>
  </si>
  <si>
    <t>卢杰铭</t>
  </si>
  <si>
    <t>否</t>
  </si>
  <si>
    <t>2020004232</t>
  </si>
  <si>
    <t>卢永洪</t>
  </si>
  <si>
    <t>B002</t>
  </si>
  <si>
    <t>2020004118</t>
  </si>
  <si>
    <t>谢乐华</t>
  </si>
  <si>
    <t>2020004239</t>
  </si>
  <si>
    <t>谢静宜</t>
  </si>
  <si>
    <t>2020004191</t>
  </si>
  <si>
    <t>谢妙婵</t>
  </si>
  <si>
    <t>B003</t>
  </si>
  <si>
    <t>2020004014</t>
  </si>
  <si>
    <t>卢骏雄</t>
  </si>
  <si>
    <t>2020004278</t>
  </si>
  <si>
    <t>卢可巾</t>
  </si>
  <si>
    <t>2020004097</t>
  </si>
  <si>
    <t>卢荏华</t>
  </si>
  <si>
    <t>2020004115</t>
  </si>
  <si>
    <t>彭淑芳</t>
  </si>
  <si>
    <t>B004</t>
  </si>
  <si>
    <t>2020004187</t>
  </si>
  <si>
    <t>卢健豪</t>
  </si>
  <si>
    <t>2020004098</t>
  </si>
  <si>
    <t>卢雀鹏</t>
  </si>
  <si>
    <t>2020004080</t>
  </si>
  <si>
    <t>王小翠</t>
  </si>
  <si>
    <t>B005</t>
  </si>
  <si>
    <t>2020004140</t>
  </si>
  <si>
    <t>李学鹏</t>
  </si>
  <si>
    <t>2020004203</t>
  </si>
  <si>
    <t>李敏珊</t>
  </si>
  <si>
    <t>2020004083</t>
  </si>
  <si>
    <t>李柳仪</t>
  </si>
  <si>
    <t>B006</t>
  </si>
  <si>
    <t>2020004175</t>
  </si>
  <si>
    <t>周燕玲</t>
  </si>
  <si>
    <t>2020004242</t>
  </si>
  <si>
    <t>李妙仪</t>
  </si>
  <si>
    <t>2020004151</t>
  </si>
  <si>
    <t>李轩仪</t>
  </si>
  <si>
    <t>B007</t>
  </si>
  <si>
    <t>2020004056</t>
  </si>
  <si>
    <t>谢国权</t>
  </si>
  <si>
    <t>2020004254</t>
  </si>
  <si>
    <t>谢淑玲</t>
  </si>
  <si>
    <t>2020004066</t>
  </si>
  <si>
    <t>谢霆锋</t>
  </si>
  <si>
    <t>B008</t>
  </si>
  <si>
    <t>2020004120</t>
  </si>
  <si>
    <t>谢颖怡</t>
  </si>
  <si>
    <t>2020004130</t>
  </si>
  <si>
    <t>谢少添</t>
  </si>
  <si>
    <t>2020004205</t>
  </si>
  <si>
    <t>谢淑贞</t>
  </si>
  <si>
    <t>2020004148</t>
  </si>
  <si>
    <t>谢嘉莉</t>
  </si>
  <si>
    <t>2020004226</t>
  </si>
  <si>
    <t>谢晓琪</t>
  </si>
  <si>
    <t>2020004103</t>
  </si>
  <si>
    <t>丁敏华</t>
  </si>
  <si>
    <t>B009</t>
  </si>
  <si>
    <t>2020004209</t>
  </si>
  <si>
    <t>丁旭光</t>
  </si>
  <si>
    <t>2020004183</t>
  </si>
  <si>
    <t>丁秀雯</t>
  </si>
  <si>
    <t>2020004174</t>
  </si>
  <si>
    <t>丁子杰</t>
  </si>
  <si>
    <t>2020004092</t>
  </si>
  <si>
    <t>卢淑敏</t>
  </si>
  <si>
    <t>2020004152</t>
  </si>
  <si>
    <t>丁妙珊</t>
  </si>
  <si>
    <t>2020004141</t>
  </si>
  <si>
    <t>黄焯斌</t>
  </si>
  <si>
    <t>B011</t>
  </si>
  <si>
    <t>2020004244</t>
  </si>
  <si>
    <t>丁创发</t>
  </si>
  <si>
    <t>2020004111</t>
  </si>
  <si>
    <t>丁俊权</t>
  </si>
  <si>
    <t>2020004178</t>
  </si>
  <si>
    <t>丁卓恒</t>
  </si>
  <si>
    <t>2020004177</t>
  </si>
  <si>
    <t>丁卓健</t>
  </si>
  <si>
    <t>2020004204</t>
  </si>
  <si>
    <t>丁俊贤</t>
  </si>
  <si>
    <t>2020004235</t>
  </si>
  <si>
    <t>丁康顺</t>
  </si>
  <si>
    <t>B012</t>
  </si>
  <si>
    <t>2020004003</t>
  </si>
  <si>
    <t>彭伟峰</t>
  </si>
  <si>
    <t>2020004225</t>
  </si>
  <si>
    <t>彭子龙</t>
  </si>
  <si>
    <t>2020004195</t>
  </si>
  <si>
    <t>丁佩婷</t>
  </si>
  <si>
    <t>B013</t>
  </si>
  <si>
    <t>2020004238</t>
  </si>
  <si>
    <t>黄嘉杰</t>
  </si>
  <si>
    <t>2020004017</t>
  </si>
  <si>
    <t>陈淑贤</t>
  </si>
  <si>
    <t>2020004250</t>
  </si>
  <si>
    <t>黄家豪</t>
  </si>
  <si>
    <t>2020004168</t>
  </si>
  <si>
    <t>黄妙仪</t>
  </si>
  <si>
    <t>2020004035</t>
  </si>
  <si>
    <t>黄艳芳</t>
  </si>
  <si>
    <t>2020004199</t>
  </si>
  <si>
    <t>黄嘉伟</t>
  </si>
  <si>
    <t>B014</t>
  </si>
  <si>
    <t>2020004137</t>
  </si>
  <si>
    <t>苏国豪</t>
  </si>
  <si>
    <t>2020004077</t>
  </si>
  <si>
    <t>陈瑜</t>
  </si>
  <si>
    <t>2020004158</t>
  </si>
  <si>
    <t>苏剑锋</t>
  </si>
  <si>
    <t>2020004231</t>
  </si>
  <si>
    <t>苏淑娴</t>
  </si>
  <si>
    <t>2020004002</t>
  </si>
  <si>
    <t>苏诗敏</t>
  </si>
  <si>
    <t>2020004212</t>
  </si>
  <si>
    <t>苏乐康</t>
  </si>
  <si>
    <t>B015</t>
  </si>
  <si>
    <t>2020004114</t>
  </si>
  <si>
    <t>丁冠良</t>
  </si>
  <si>
    <t>2020004202</t>
  </si>
  <si>
    <t>卢浩林</t>
  </si>
  <si>
    <t>2020004169</t>
  </si>
  <si>
    <t>卢梓源</t>
  </si>
  <si>
    <t>2020004283</t>
  </si>
  <si>
    <t>霍金清</t>
  </si>
  <si>
    <t>2020004073</t>
  </si>
  <si>
    <t>肖惠君</t>
  </si>
  <si>
    <t>2020004134</t>
  </si>
  <si>
    <t>李淑仪</t>
  </si>
  <si>
    <t>缺考</t>
  </si>
  <si>
    <t>B016</t>
  </si>
  <si>
    <t>2020004006</t>
  </si>
  <si>
    <t>卢嘉杰</t>
  </si>
  <si>
    <t>2020004078</t>
  </si>
  <si>
    <t>罗婷</t>
  </si>
  <si>
    <t>2020004040</t>
  </si>
  <si>
    <t>谢嘉怡</t>
  </si>
  <si>
    <t>2020004100</t>
  </si>
  <si>
    <t>卢轩蓓</t>
  </si>
  <si>
    <t>2020004138</t>
  </si>
  <si>
    <t>卢润林</t>
  </si>
  <si>
    <t>2020004135</t>
  </si>
  <si>
    <t>卢淑芬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</si>
</sst>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大标宋简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7" fillId="23" borderId="1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7" fillId="0" borderId="5" xfId="49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0" fillId="0" borderId="7" xfId="49" applyFont="1" applyFill="1" applyBorder="1" applyAlignment="1">
      <alignment horizontal="center" vertical="center"/>
    </xf>
    <xf numFmtId="0" fontId="7" fillId="0" borderId="7" xfId="49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7" fillId="0" borderId="7" xfId="49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49" applyFont="1" applyFill="1" applyBorder="1" applyAlignment="1">
      <alignment horizontal="center" vertical="center"/>
    </xf>
    <xf numFmtId="0" fontId="7" fillId="0" borderId="10" xfId="49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7" fillId="0" borderId="10" xfId="49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/>
    </xf>
    <xf numFmtId="0" fontId="6" fillId="0" borderId="10" xfId="49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2" fillId="0" borderId="10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 quotePrefix="1">
      <alignment horizontal="center" vertical="center"/>
    </xf>
    <xf numFmtId="0" fontId="7" fillId="0" borderId="7" xfId="49" applyNumberFormat="1" applyFont="1" applyFill="1" applyBorder="1" applyAlignment="1" quotePrefix="1">
      <alignment horizontal="center" vertical="center"/>
    </xf>
    <xf numFmtId="0" fontId="7" fillId="0" borderId="10" xfId="49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F\Desktop\&#26448;&#26009;&#21592;&#12289;&#21518;&#22791;&#24178;&#37096;&#25307;&#32856;\&#31508;&#35797;&#25104;&#32489;\&#19996;&#22353;&#38215;&#20844;&#24320;&#25307;&#32856;&#26449;&#65288;&#31038;&#21306;&#65289;&#21518;&#22791;&#24178;&#37096;&#31508;&#35797;&#25104;&#32489;&#21450;&#38754;&#35797;&#21517;&#21333;-&#20998;&#26512;&#27719;&#246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F\Desktop\&#26448;&#26009;&#21592;&#12289;&#21518;&#22791;&#24178;&#37096;&#25307;&#32856;\&#38754;&#35797;&#25104;&#32489;\&#21518;&#22791;&#24178;&#37096;&#38754;&#35797;&#25104;&#32489;&#32479;&#35745;&#26448;&#26009;\&#38754;&#35797;&#25104;&#32489;&#27719;&#24635;&#34920;\&#26377;&#22995;&#21517;\&#38754;&#35797;&#25104;&#32489;&#27719;&#24635;&#34920;&#65288;16&#21495;&#19978;&#21320;&#38754;&#35797;1&#23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F\Desktop\&#26448;&#26009;&#21592;&#12289;&#21518;&#22791;&#24178;&#37096;&#25307;&#32856;\&#38754;&#35797;&#25104;&#32489;\&#21518;&#22791;&#24178;&#37096;&#38754;&#35797;&#25104;&#32489;&#32479;&#35745;&#26448;&#26009;\&#38754;&#35797;&#25104;&#32489;&#27719;&#24635;&#34920;\&#26377;&#22995;&#21517;\&#38754;&#35797;&#25104;&#32489;&#27719;&#24635;&#34920;&#65288;16&#21495;&#19978;&#21320;&#38754;&#35797;2&#23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F\Desktop\&#26448;&#26009;&#21592;&#12289;&#21518;&#22791;&#24178;&#37096;&#25307;&#32856;\&#38754;&#35797;&#25104;&#32489;\&#21518;&#22791;&#24178;&#37096;&#38754;&#35797;&#25104;&#32489;&#32479;&#35745;&#26448;&#26009;\&#38754;&#35797;&#25104;&#32489;&#27719;&#24635;&#34920;\&#26377;&#22995;&#21517;\&#38754;&#35797;&#25104;&#32489;&#27719;&#24635;&#34920;&#65288;16&#21495;&#19979;&#21320;&#38754;&#35797;1&#23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F\Desktop\&#26448;&#26009;&#21592;&#12289;&#21518;&#22791;&#24178;&#37096;&#25307;&#32856;\&#38754;&#35797;&#25104;&#32489;\&#21518;&#22791;&#24178;&#37096;&#38754;&#35797;&#25104;&#32489;&#32479;&#35745;&#26448;&#26009;\&#38754;&#35797;&#25104;&#32489;&#27719;&#24635;&#34920;\&#26377;&#22995;&#21517;\&#38754;&#35797;&#25104;&#32489;&#27719;&#24635;&#34920;&#65288;16&#21495;&#19979;&#21320;&#38754;&#35797;2&#2346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人员名单"/>
      <sheetName val="前50未进入面试"/>
      <sheetName val="进入面试的重点本科人员名单"/>
      <sheetName val="面试党员"/>
      <sheetName val="入围面试分为"/>
    </sheetNames>
    <sheetDataSet>
      <sheetData sheetId="0">
        <row r="2">
          <cell r="D2" t="str">
            <v>姓名</v>
          </cell>
          <cell r="E2" t="str">
            <v>性别</v>
          </cell>
          <cell r="F2" t="str">
            <v>出生日期</v>
          </cell>
          <cell r="G2" t="str">
            <v>年龄</v>
          </cell>
          <cell r="H2" t="str">
            <v>政治
面貌</v>
          </cell>
          <cell r="I2" t="str">
            <v>籍贯</v>
          </cell>
          <cell r="J2" t="str">
            <v>全日制
学历</v>
          </cell>
          <cell r="K2" t="str">
            <v>笔试
成绩</v>
          </cell>
        </row>
        <row r="4">
          <cell r="D4" t="str">
            <v>卢健智</v>
          </cell>
          <cell r="E4" t="str">
            <v>男</v>
          </cell>
          <cell r="F4" t="str">
            <v>1998-10-09</v>
          </cell>
          <cell r="G4">
            <v>22</v>
          </cell>
          <cell r="H4" t="str">
            <v>团员</v>
          </cell>
          <cell r="I4" t="str">
            <v>东坑村</v>
          </cell>
          <cell r="J4" t="str">
            <v>大专</v>
          </cell>
          <cell r="K4" t="str">
            <v>68.01</v>
          </cell>
        </row>
        <row r="5">
          <cell r="D5" t="str">
            <v>卢永洪</v>
          </cell>
          <cell r="E5" t="str">
            <v>男</v>
          </cell>
          <cell r="F5" t="str">
            <v>1997-10-22</v>
          </cell>
          <cell r="G5">
            <v>23</v>
          </cell>
          <cell r="H5" t="str">
            <v>团员</v>
          </cell>
          <cell r="I5" t="str">
            <v>东坑村</v>
          </cell>
          <cell r="J5" t="str">
            <v>本科</v>
          </cell>
          <cell r="K5" t="str">
            <v>65.26</v>
          </cell>
        </row>
        <row r="6">
          <cell r="D6" t="str">
            <v>卢杰铭</v>
          </cell>
          <cell r="E6" t="str">
            <v>男</v>
          </cell>
          <cell r="F6" t="str">
            <v>1995-06-20</v>
          </cell>
          <cell r="G6">
            <v>25</v>
          </cell>
          <cell r="H6" t="str">
            <v>团员</v>
          </cell>
          <cell r="I6" t="str">
            <v>东坑村</v>
          </cell>
          <cell r="J6" t="str">
            <v>研究生</v>
          </cell>
          <cell r="K6" t="str">
            <v>64.77</v>
          </cell>
        </row>
        <row r="7">
          <cell r="D7" t="str">
            <v>谢乐华</v>
          </cell>
          <cell r="E7" t="str">
            <v>男</v>
          </cell>
          <cell r="F7" t="str">
            <v>1992-03-25</v>
          </cell>
          <cell r="G7">
            <v>28</v>
          </cell>
          <cell r="H7" t="str">
            <v>团员</v>
          </cell>
          <cell r="I7" t="str">
            <v>黄麻岭村</v>
          </cell>
          <cell r="J7" t="str">
            <v>本科</v>
          </cell>
          <cell r="K7" t="str">
            <v>65.71</v>
          </cell>
        </row>
        <row r="8">
          <cell r="D8" t="str">
            <v>谢妙婵</v>
          </cell>
          <cell r="E8" t="str">
            <v>女</v>
          </cell>
          <cell r="F8" t="str">
            <v>1996-01-22</v>
          </cell>
          <cell r="G8">
            <v>24</v>
          </cell>
          <cell r="H8" t="str">
            <v>团员</v>
          </cell>
          <cell r="I8" t="str">
            <v>黄麻岭村</v>
          </cell>
          <cell r="J8" t="str">
            <v>本科</v>
          </cell>
          <cell r="K8" t="str">
            <v>61.12</v>
          </cell>
        </row>
        <row r="9">
          <cell r="D9" t="str">
            <v>谢静宜</v>
          </cell>
          <cell r="E9" t="str">
            <v>女</v>
          </cell>
          <cell r="F9" t="str">
            <v>1998-01-31</v>
          </cell>
          <cell r="G9">
            <v>22</v>
          </cell>
          <cell r="H9" t="str">
            <v>团员</v>
          </cell>
          <cell r="I9" t="str">
            <v>黄麻岭村</v>
          </cell>
          <cell r="J9" t="str">
            <v>大专</v>
          </cell>
          <cell r="K9" t="str">
            <v>60.17</v>
          </cell>
        </row>
        <row r="10">
          <cell r="D10" t="str">
            <v>卢骏雄</v>
          </cell>
          <cell r="E10" t="str">
            <v>男</v>
          </cell>
          <cell r="F10" t="str">
            <v>1990-11-06</v>
          </cell>
          <cell r="G10">
            <v>30</v>
          </cell>
          <cell r="H10" t="str">
            <v>群众</v>
          </cell>
          <cell r="I10" t="str">
            <v>长安塘村</v>
          </cell>
          <cell r="J10" t="str">
            <v>大专</v>
          </cell>
          <cell r="K10" t="str">
            <v>65.52</v>
          </cell>
        </row>
        <row r="11">
          <cell r="D11" t="str">
            <v>卢可巾</v>
          </cell>
          <cell r="E11" t="str">
            <v>女</v>
          </cell>
          <cell r="F11">
            <v>36389</v>
          </cell>
          <cell r="G11">
            <v>21</v>
          </cell>
          <cell r="H11" t="str">
            <v>团员</v>
          </cell>
          <cell r="I11" t="str">
            <v>长安塘村</v>
          </cell>
          <cell r="J11" t="str">
            <v>大专</v>
          </cell>
          <cell r="K11" t="str">
            <v>63.69</v>
          </cell>
        </row>
        <row r="12">
          <cell r="D12" t="str">
            <v>卢荏华</v>
          </cell>
          <cell r="E12" t="str">
            <v>男</v>
          </cell>
          <cell r="F12" t="str">
            <v>1989-01-01</v>
          </cell>
          <cell r="G12">
            <v>31</v>
          </cell>
          <cell r="H12" t="str">
            <v>群众</v>
          </cell>
          <cell r="I12" t="str">
            <v>长安塘村</v>
          </cell>
          <cell r="J12" t="str">
            <v>本科</v>
          </cell>
          <cell r="K12" t="str">
            <v>61.18</v>
          </cell>
        </row>
        <row r="13">
          <cell r="D13" t="str">
            <v>彭淑芳</v>
          </cell>
          <cell r="E13" t="str">
            <v>女</v>
          </cell>
          <cell r="F13" t="str">
            <v>1991-12-12</v>
          </cell>
          <cell r="G13">
            <v>29</v>
          </cell>
          <cell r="H13" t="str">
            <v>群众</v>
          </cell>
          <cell r="I13" t="str">
            <v>彭屋村</v>
          </cell>
          <cell r="J13" t="str">
            <v>本科</v>
          </cell>
          <cell r="K13" t="str">
            <v>60.42</v>
          </cell>
        </row>
        <row r="14">
          <cell r="D14" t="str">
            <v>王小翠</v>
          </cell>
          <cell r="E14" t="str">
            <v>女</v>
          </cell>
          <cell r="F14" t="str">
            <v>1990-08-25</v>
          </cell>
          <cell r="G14">
            <v>30</v>
          </cell>
          <cell r="H14" t="str">
            <v>党员</v>
          </cell>
          <cell r="I14" t="str">
            <v>广东
龙川</v>
          </cell>
          <cell r="J14" t="str">
            <v>本科</v>
          </cell>
          <cell r="K14" t="str">
            <v>71.61</v>
          </cell>
        </row>
        <row r="15">
          <cell r="D15" t="str">
            <v>卢健豪</v>
          </cell>
          <cell r="E15" t="str">
            <v>男</v>
          </cell>
          <cell r="F15" t="str">
            <v>1995-12-24</v>
          </cell>
          <cell r="G15">
            <v>25</v>
          </cell>
          <cell r="H15" t="str">
            <v>团员</v>
          </cell>
          <cell r="I15" t="str">
            <v>寮边头村</v>
          </cell>
          <cell r="J15" t="str">
            <v>本科</v>
          </cell>
          <cell r="K15" t="str">
            <v>71.60</v>
          </cell>
        </row>
        <row r="16">
          <cell r="D16" t="str">
            <v>卢雀鹏</v>
          </cell>
          <cell r="E16" t="str">
            <v>男</v>
          </cell>
          <cell r="F16" t="str">
            <v>1989-01-15</v>
          </cell>
          <cell r="G16">
            <v>31</v>
          </cell>
          <cell r="H16" t="str">
            <v>群众</v>
          </cell>
          <cell r="I16" t="str">
            <v>寮边头村</v>
          </cell>
          <cell r="J16" t="str">
            <v>本科</v>
          </cell>
          <cell r="K16" t="str">
            <v>64.64</v>
          </cell>
        </row>
        <row r="17">
          <cell r="D17" t="str">
            <v>李学鹏</v>
          </cell>
          <cell r="E17" t="str">
            <v>男</v>
          </cell>
          <cell r="F17" t="str">
            <v>1993-08-19</v>
          </cell>
          <cell r="G17">
            <v>27</v>
          </cell>
          <cell r="H17" t="str">
            <v>党员</v>
          </cell>
          <cell r="I17" t="str">
            <v>塔岗村</v>
          </cell>
          <cell r="J17" t="str">
            <v>本科</v>
          </cell>
          <cell r="K17" t="str">
            <v>77.39</v>
          </cell>
        </row>
        <row r="18">
          <cell r="D18" t="str">
            <v>李敏珊</v>
          </cell>
          <cell r="E18" t="str">
            <v>女</v>
          </cell>
          <cell r="F18" t="str">
            <v>1996-08-21</v>
          </cell>
          <cell r="G18">
            <v>24</v>
          </cell>
          <cell r="H18" t="str">
            <v>团员</v>
          </cell>
          <cell r="I18" t="str">
            <v>塔岗村</v>
          </cell>
          <cell r="J18" t="str">
            <v>本科</v>
          </cell>
          <cell r="K18" t="str">
            <v>72.53</v>
          </cell>
        </row>
        <row r="19">
          <cell r="D19" t="str">
            <v>李柳仪</v>
          </cell>
          <cell r="E19" t="str">
            <v>女</v>
          </cell>
          <cell r="F19" t="str">
            <v>1986-08-31</v>
          </cell>
          <cell r="G19">
            <v>34</v>
          </cell>
          <cell r="H19" t="str">
            <v>党员</v>
          </cell>
          <cell r="I19" t="str">
            <v>坑美村</v>
          </cell>
          <cell r="J19" t="str">
            <v>本科</v>
          </cell>
          <cell r="K19" t="str">
            <v>71.30</v>
          </cell>
        </row>
        <row r="20">
          <cell r="D20" t="str">
            <v>李妙仪</v>
          </cell>
          <cell r="E20" t="str">
            <v>女</v>
          </cell>
          <cell r="F20" t="str">
            <v>1998-02-23</v>
          </cell>
          <cell r="G20">
            <v>22</v>
          </cell>
          <cell r="H20" t="str">
            <v>团员</v>
          </cell>
          <cell r="I20" t="str">
            <v>坑美村</v>
          </cell>
          <cell r="J20" t="str">
            <v>本科</v>
          </cell>
          <cell r="K20" t="str">
            <v>71.98</v>
          </cell>
        </row>
        <row r="21">
          <cell r="D21" t="str">
            <v>周燕玲</v>
          </cell>
          <cell r="E21" t="str">
            <v>女</v>
          </cell>
          <cell r="F21" t="str">
            <v>1995-09-02</v>
          </cell>
          <cell r="G21">
            <v>25</v>
          </cell>
          <cell r="H21" t="str">
            <v>团员</v>
          </cell>
          <cell r="I21" t="str">
            <v>常平镇</v>
          </cell>
          <cell r="J21" t="str">
            <v>本科</v>
          </cell>
          <cell r="K21" t="str">
            <v>71.23</v>
          </cell>
        </row>
        <row r="22">
          <cell r="D22" t="str">
            <v>李轩仪</v>
          </cell>
          <cell r="E22" t="str">
            <v>女</v>
          </cell>
          <cell r="F22" t="str">
            <v>1994-04-22</v>
          </cell>
          <cell r="G22">
            <v>26</v>
          </cell>
          <cell r="H22" t="str">
            <v>团员</v>
          </cell>
          <cell r="I22" t="str">
            <v>坑美村</v>
          </cell>
          <cell r="J22" t="str">
            <v>本科</v>
          </cell>
          <cell r="K22" t="str">
            <v>69.79</v>
          </cell>
        </row>
        <row r="23">
          <cell r="D23" t="str">
            <v>谢淑玲</v>
          </cell>
          <cell r="E23" t="str">
            <v>女</v>
          </cell>
          <cell r="F23" t="str">
            <v>1998-07-28</v>
          </cell>
          <cell r="G23">
            <v>22</v>
          </cell>
          <cell r="H23" t="str">
            <v>党员</v>
          </cell>
          <cell r="I23" t="str">
            <v>新门楼村</v>
          </cell>
          <cell r="J23" t="str">
            <v>本科</v>
          </cell>
          <cell r="K23" t="str">
            <v>72.31</v>
          </cell>
        </row>
        <row r="24">
          <cell r="D24" t="str">
            <v>谢国权</v>
          </cell>
          <cell r="E24" t="str">
            <v>男</v>
          </cell>
          <cell r="F24" t="str">
            <v>1997-05-07</v>
          </cell>
          <cell r="G24">
            <v>23</v>
          </cell>
          <cell r="H24" t="str">
            <v>团员</v>
          </cell>
          <cell r="I24" t="str">
            <v>新门楼村</v>
          </cell>
          <cell r="J24" t="str">
            <v>大专</v>
          </cell>
          <cell r="K24" t="str">
            <v>70.93</v>
          </cell>
        </row>
        <row r="25">
          <cell r="D25" t="str">
            <v>谢霆锋</v>
          </cell>
          <cell r="E25" t="str">
            <v>男</v>
          </cell>
          <cell r="F25" t="str">
            <v>1999-07-15</v>
          </cell>
          <cell r="G25">
            <v>21</v>
          </cell>
          <cell r="H25" t="str">
            <v>团员</v>
          </cell>
          <cell r="I25" t="str">
            <v>新门楼村</v>
          </cell>
          <cell r="J25" t="str">
            <v>大专</v>
          </cell>
          <cell r="K25" t="str">
            <v>66.16</v>
          </cell>
        </row>
        <row r="26">
          <cell r="D26" t="str">
            <v>谢颖怡</v>
          </cell>
          <cell r="E26" t="str">
            <v>女</v>
          </cell>
          <cell r="F26" t="str">
            <v>1992-05-17</v>
          </cell>
          <cell r="G26">
            <v>28</v>
          </cell>
          <cell r="H26" t="str">
            <v>党员</v>
          </cell>
          <cell r="I26" t="str">
            <v>井美村</v>
          </cell>
          <cell r="J26" t="str">
            <v>本科</v>
          </cell>
          <cell r="K26" t="str">
            <v>69.90</v>
          </cell>
        </row>
        <row r="27">
          <cell r="D27" t="str">
            <v>谢淑贞</v>
          </cell>
          <cell r="E27" t="str">
            <v>女</v>
          </cell>
          <cell r="F27" t="str">
            <v>1996-11-03</v>
          </cell>
          <cell r="G27">
            <v>24</v>
          </cell>
          <cell r="H27" t="str">
            <v>团员</v>
          </cell>
          <cell r="I27" t="str">
            <v>井美村</v>
          </cell>
          <cell r="J27" t="str">
            <v>本科</v>
          </cell>
          <cell r="K27" t="str">
            <v>67.29</v>
          </cell>
        </row>
        <row r="28">
          <cell r="D28" t="str">
            <v>谢嘉莉</v>
          </cell>
          <cell r="E28" t="str">
            <v>女</v>
          </cell>
          <cell r="F28" t="str">
            <v>1994-01-23</v>
          </cell>
          <cell r="G28">
            <v>26</v>
          </cell>
          <cell r="H28" t="str">
            <v>团员</v>
          </cell>
          <cell r="I28" t="str">
            <v>井美村</v>
          </cell>
          <cell r="J28" t="str">
            <v>本科</v>
          </cell>
          <cell r="K28" t="str">
            <v>65.91</v>
          </cell>
        </row>
        <row r="29">
          <cell r="D29" t="str">
            <v>谢晓琪</v>
          </cell>
          <cell r="E29" t="str">
            <v>女</v>
          </cell>
          <cell r="F29" t="str">
            <v>1997-08-29</v>
          </cell>
          <cell r="G29">
            <v>23</v>
          </cell>
          <cell r="H29" t="str">
            <v>团员</v>
          </cell>
          <cell r="I29" t="str">
            <v>井美村</v>
          </cell>
          <cell r="J29" t="str">
            <v>本科</v>
          </cell>
          <cell r="K29" t="str">
            <v>64.98</v>
          </cell>
        </row>
        <row r="30">
          <cell r="D30" t="str">
            <v>谢少添</v>
          </cell>
          <cell r="E30" t="str">
            <v>男</v>
          </cell>
          <cell r="F30" t="str">
            <v>1993-02-21</v>
          </cell>
          <cell r="G30">
            <v>27</v>
          </cell>
          <cell r="H30" t="str">
            <v>团员</v>
          </cell>
          <cell r="I30" t="str">
            <v>井美村</v>
          </cell>
          <cell r="J30" t="str">
            <v>本科</v>
          </cell>
          <cell r="K30" t="str">
            <v>63.27</v>
          </cell>
        </row>
        <row r="31">
          <cell r="D31" t="str">
            <v>丁敏华</v>
          </cell>
          <cell r="E31" t="str">
            <v>女</v>
          </cell>
          <cell r="F31" t="str">
            <v>1990-07-30</v>
          </cell>
          <cell r="G31">
            <v>30</v>
          </cell>
          <cell r="H31" t="str">
            <v>群众</v>
          </cell>
          <cell r="I31" t="str">
            <v>初坑村</v>
          </cell>
          <cell r="J31" t="str">
            <v>本科</v>
          </cell>
          <cell r="K31" t="str">
            <v>62.37</v>
          </cell>
        </row>
        <row r="32">
          <cell r="D32" t="str">
            <v>丁秀雯</v>
          </cell>
          <cell r="E32" t="str">
            <v>女</v>
          </cell>
          <cell r="F32" t="str">
            <v>1995-12-06</v>
          </cell>
          <cell r="G32">
            <v>25</v>
          </cell>
          <cell r="H32" t="str">
            <v>党员</v>
          </cell>
          <cell r="I32" t="str">
            <v>初坑村</v>
          </cell>
          <cell r="J32" t="str">
            <v>本科</v>
          </cell>
          <cell r="K32" t="str">
            <v>73.48</v>
          </cell>
        </row>
        <row r="33">
          <cell r="D33" t="str">
            <v>卢淑敏</v>
          </cell>
          <cell r="E33" t="str">
            <v>女</v>
          </cell>
          <cell r="F33" t="str">
            <v>1988-06-22</v>
          </cell>
          <cell r="G33">
            <v>32</v>
          </cell>
          <cell r="H33" t="str">
            <v>党员</v>
          </cell>
          <cell r="I33" t="str">
            <v>长安塘村</v>
          </cell>
          <cell r="J33" t="str">
            <v>本科</v>
          </cell>
          <cell r="K33" t="str">
            <v>71.18</v>
          </cell>
        </row>
        <row r="34">
          <cell r="D34" t="str">
            <v>丁子杰</v>
          </cell>
          <cell r="E34" t="str">
            <v>男</v>
          </cell>
          <cell r="F34" t="str">
            <v>1995-08-26</v>
          </cell>
          <cell r="G34">
            <v>25</v>
          </cell>
          <cell r="H34" t="str">
            <v>党员</v>
          </cell>
          <cell r="I34" t="str">
            <v>初坑村</v>
          </cell>
          <cell r="J34" t="str">
            <v>本科</v>
          </cell>
          <cell r="K34" t="str">
            <v>67.76</v>
          </cell>
        </row>
        <row r="35">
          <cell r="D35" t="str">
            <v>丁妙珊</v>
          </cell>
          <cell r="E35" t="str">
            <v>女</v>
          </cell>
          <cell r="F35" t="str">
            <v>1994-05-10</v>
          </cell>
          <cell r="G35">
            <v>26</v>
          </cell>
          <cell r="H35" t="str">
            <v>团员</v>
          </cell>
          <cell r="I35" t="str">
            <v>丁屋村</v>
          </cell>
          <cell r="J35" t="str">
            <v>本科</v>
          </cell>
          <cell r="K35" t="str">
            <v>66.76</v>
          </cell>
        </row>
        <row r="36">
          <cell r="D36" t="str">
            <v>丁旭光</v>
          </cell>
          <cell r="E36" t="str">
            <v>男</v>
          </cell>
          <cell r="F36" t="str">
            <v>1996-12-07</v>
          </cell>
          <cell r="G36">
            <v>24</v>
          </cell>
          <cell r="H36" t="str">
            <v>团员</v>
          </cell>
          <cell r="I36" t="str">
            <v>初坑村</v>
          </cell>
          <cell r="J36" t="str">
            <v>本科</v>
          </cell>
          <cell r="K36" t="str">
            <v>66.74</v>
          </cell>
        </row>
        <row r="37">
          <cell r="D37" t="str">
            <v>黄焯斌</v>
          </cell>
          <cell r="E37" t="str">
            <v>男</v>
          </cell>
          <cell r="F37" t="str">
            <v>1993-08-21</v>
          </cell>
          <cell r="G37">
            <v>27</v>
          </cell>
          <cell r="H37" t="str">
            <v>团员</v>
          </cell>
          <cell r="I37" t="str">
            <v>初坑村</v>
          </cell>
          <cell r="J37" t="str">
            <v>本科</v>
          </cell>
          <cell r="K37" t="str">
            <v>65.62</v>
          </cell>
        </row>
        <row r="38">
          <cell r="D38" t="str">
            <v>丁创发</v>
          </cell>
          <cell r="E38" t="str">
            <v>男</v>
          </cell>
          <cell r="F38" t="str">
            <v>1998-03-17</v>
          </cell>
          <cell r="G38">
            <v>22</v>
          </cell>
          <cell r="H38" t="str">
            <v>党员</v>
          </cell>
          <cell r="I38" t="str">
            <v>丁屋村</v>
          </cell>
          <cell r="J38" t="str">
            <v>本科</v>
          </cell>
          <cell r="K38" t="str">
            <v>71.56</v>
          </cell>
        </row>
        <row r="39">
          <cell r="D39" t="str">
            <v>丁俊权</v>
          </cell>
          <cell r="E39" t="str">
            <v>男</v>
          </cell>
          <cell r="F39" t="str">
            <v>1991-10-06</v>
          </cell>
          <cell r="G39">
            <v>29</v>
          </cell>
          <cell r="H39" t="str">
            <v>党员</v>
          </cell>
          <cell r="I39" t="str">
            <v>丁屋村</v>
          </cell>
          <cell r="J39" t="str">
            <v>本科</v>
          </cell>
          <cell r="K39" t="str">
            <v>65.31</v>
          </cell>
        </row>
        <row r="40">
          <cell r="D40" t="str">
            <v>丁康顺</v>
          </cell>
          <cell r="E40" t="str">
            <v>男</v>
          </cell>
          <cell r="F40" t="str">
            <v>1997-11-10</v>
          </cell>
          <cell r="G40">
            <v>23</v>
          </cell>
          <cell r="H40" t="str">
            <v>团员</v>
          </cell>
          <cell r="I40" t="str">
            <v>丁屋村</v>
          </cell>
          <cell r="J40" t="str">
            <v>本科</v>
          </cell>
          <cell r="K40" t="str">
            <v>64.64</v>
          </cell>
        </row>
        <row r="41">
          <cell r="D41" t="str">
            <v>丁卓健</v>
          </cell>
          <cell r="E41" t="str">
            <v>男</v>
          </cell>
          <cell r="F41" t="str">
            <v>1995-09-15</v>
          </cell>
          <cell r="G41">
            <v>25</v>
          </cell>
          <cell r="H41" t="str">
            <v>团员</v>
          </cell>
          <cell r="I41" t="str">
            <v>丁屋村</v>
          </cell>
          <cell r="J41" t="str">
            <v>本科</v>
          </cell>
          <cell r="K41" t="str">
            <v>61.60</v>
          </cell>
        </row>
        <row r="42">
          <cell r="D42" t="str">
            <v>丁卓恒</v>
          </cell>
          <cell r="E42" t="str">
            <v>男</v>
          </cell>
          <cell r="F42" t="str">
            <v>1995-09-15</v>
          </cell>
          <cell r="G42">
            <v>25</v>
          </cell>
          <cell r="H42" t="str">
            <v>党员</v>
          </cell>
          <cell r="I42" t="str">
            <v>丁屋村</v>
          </cell>
          <cell r="J42" t="str">
            <v>本科</v>
          </cell>
          <cell r="K42" t="str">
            <v>61.19</v>
          </cell>
        </row>
        <row r="43">
          <cell r="D43" t="str">
            <v>丁俊贤</v>
          </cell>
          <cell r="E43" t="str">
            <v>男</v>
          </cell>
          <cell r="F43" t="str">
            <v>1996-10-14</v>
          </cell>
          <cell r="G43">
            <v>24</v>
          </cell>
          <cell r="H43" t="str">
            <v>团员</v>
          </cell>
          <cell r="I43" t="str">
            <v>丁屋村</v>
          </cell>
          <cell r="J43" t="str">
            <v>本科</v>
          </cell>
          <cell r="K43" t="str">
            <v>60.29</v>
          </cell>
        </row>
        <row r="44">
          <cell r="D44" t="str">
            <v>彭伟峰</v>
          </cell>
          <cell r="E44" t="str">
            <v>男</v>
          </cell>
          <cell r="F44" t="str">
            <v>1995-07-13</v>
          </cell>
          <cell r="G44">
            <v>25</v>
          </cell>
          <cell r="H44" t="str">
            <v>团员</v>
          </cell>
          <cell r="I44" t="str">
            <v>彭屋村</v>
          </cell>
          <cell r="J44" t="str">
            <v>本科</v>
          </cell>
          <cell r="K44" t="str">
            <v>77.46</v>
          </cell>
        </row>
        <row r="45">
          <cell r="D45" t="str">
            <v>彭子龙</v>
          </cell>
          <cell r="E45" t="str">
            <v>男</v>
          </cell>
          <cell r="F45" t="str">
            <v>1997-08-17</v>
          </cell>
          <cell r="G45">
            <v>23</v>
          </cell>
          <cell r="H45" t="str">
            <v>团员</v>
          </cell>
          <cell r="I45" t="str">
            <v>彭屋村</v>
          </cell>
          <cell r="J45" t="str">
            <v>研究生</v>
          </cell>
          <cell r="K45" t="str">
            <v>67.75</v>
          </cell>
        </row>
        <row r="46">
          <cell r="D46" t="str">
            <v>丁佩婷</v>
          </cell>
          <cell r="E46" t="str">
            <v>女</v>
          </cell>
          <cell r="F46" t="str">
            <v>1996-03-06</v>
          </cell>
          <cell r="G46">
            <v>24</v>
          </cell>
          <cell r="H46" t="str">
            <v>党员</v>
          </cell>
          <cell r="I46" t="str">
            <v>初坑村</v>
          </cell>
          <cell r="J46" t="str">
            <v>本科</v>
          </cell>
          <cell r="K46" t="str">
            <v>60.75</v>
          </cell>
        </row>
        <row r="47">
          <cell r="D47" t="str">
            <v>黄嘉杰</v>
          </cell>
          <cell r="E47" t="str">
            <v>男</v>
          </cell>
          <cell r="F47" t="str">
            <v>1997-12-15</v>
          </cell>
          <cell r="G47">
            <v>23</v>
          </cell>
          <cell r="H47" t="str">
            <v>团员</v>
          </cell>
          <cell r="I47" t="str">
            <v>黄屋村</v>
          </cell>
          <cell r="J47" t="str">
            <v>本科</v>
          </cell>
          <cell r="K47" t="str">
            <v>69.78</v>
          </cell>
        </row>
        <row r="48">
          <cell r="D48" t="str">
            <v>黄妙仪</v>
          </cell>
          <cell r="E48" t="str">
            <v>女</v>
          </cell>
          <cell r="F48" t="str">
            <v>1995-05-05</v>
          </cell>
          <cell r="G48">
            <v>25</v>
          </cell>
          <cell r="H48" t="str">
            <v>团员</v>
          </cell>
          <cell r="I48" t="str">
            <v>黄屋村</v>
          </cell>
          <cell r="J48" t="str">
            <v>本科</v>
          </cell>
          <cell r="K48" t="str">
            <v>67.88</v>
          </cell>
        </row>
        <row r="49">
          <cell r="D49" t="str">
            <v>黄家豪</v>
          </cell>
          <cell r="E49" t="str">
            <v>男</v>
          </cell>
          <cell r="F49" t="str">
            <v>1998-05-29</v>
          </cell>
          <cell r="G49">
            <v>22</v>
          </cell>
          <cell r="H49" t="str">
            <v>团员</v>
          </cell>
          <cell r="I49" t="str">
            <v>黄屋村</v>
          </cell>
          <cell r="J49" t="str">
            <v>本科</v>
          </cell>
          <cell r="K49" t="str">
            <v>66.92</v>
          </cell>
        </row>
        <row r="50">
          <cell r="D50" t="str">
            <v>陈淑贤</v>
          </cell>
          <cell r="E50" t="str">
            <v>女</v>
          </cell>
          <cell r="F50" t="str">
            <v>1991-08-17</v>
          </cell>
          <cell r="G50">
            <v>29</v>
          </cell>
          <cell r="H50" t="str">
            <v>群众</v>
          </cell>
          <cell r="I50" t="str">
            <v>莞城</v>
          </cell>
          <cell r="J50" t="str">
            <v>大专</v>
          </cell>
          <cell r="K50" t="str">
            <v>65.95</v>
          </cell>
        </row>
        <row r="51">
          <cell r="D51" t="str">
            <v>黄艳芳</v>
          </cell>
          <cell r="E51" t="str">
            <v>女</v>
          </cell>
          <cell r="F51" t="str">
            <v>1985-10-25</v>
          </cell>
          <cell r="G51">
            <v>35</v>
          </cell>
          <cell r="H51" t="str">
            <v>群众</v>
          </cell>
          <cell r="I51" t="str">
            <v>黄屋村</v>
          </cell>
          <cell r="J51" t="str">
            <v>大专</v>
          </cell>
          <cell r="K51" t="str">
            <v>61.74</v>
          </cell>
        </row>
        <row r="52">
          <cell r="D52" t="str">
            <v>黄嘉伟</v>
          </cell>
          <cell r="E52" t="str">
            <v>男</v>
          </cell>
          <cell r="F52" t="str">
            <v>1996-05-19</v>
          </cell>
          <cell r="G52">
            <v>24</v>
          </cell>
          <cell r="H52" t="str">
            <v>党员</v>
          </cell>
          <cell r="I52" t="str">
            <v>黄屋村</v>
          </cell>
          <cell r="J52" t="str">
            <v>本科</v>
          </cell>
          <cell r="K52" t="str">
            <v>60.35</v>
          </cell>
        </row>
        <row r="53">
          <cell r="D53" t="str">
            <v>苏健华</v>
          </cell>
          <cell r="E53" t="str">
            <v>男</v>
          </cell>
          <cell r="F53" t="str">
            <v>1991-08-25</v>
          </cell>
          <cell r="G53">
            <v>29</v>
          </cell>
          <cell r="H53" t="str">
            <v>群众</v>
          </cell>
          <cell r="I53" t="str">
            <v>角社村</v>
          </cell>
          <cell r="J53" t="str">
            <v>大专</v>
          </cell>
          <cell r="K53" t="str">
            <v>72.55</v>
          </cell>
        </row>
        <row r="54">
          <cell r="D54" t="str">
            <v>苏淑娴</v>
          </cell>
          <cell r="E54" t="str">
            <v>女</v>
          </cell>
          <cell r="F54" t="str">
            <v>1997-10-03</v>
          </cell>
          <cell r="G54">
            <v>23</v>
          </cell>
          <cell r="H54" t="str">
            <v>团员</v>
          </cell>
          <cell r="I54" t="str">
            <v>角社村</v>
          </cell>
          <cell r="J54" t="str">
            <v>本科</v>
          </cell>
          <cell r="K54" t="str">
            <v>67.98</v>
          </cell>
        </row>
        <row r="55">
          <cell r="D55" t="str">
            <v>苏国豪</v>
          </cell>
          <cell r="E55" t="str">
            <v>男</v>
          </cell>
          <cell r="F55" t="str">
            <v>1993-07-31</v>
          </cell>
          <cell r="G55">
            <v>27</v>
          </cell>
          <cell r="H55" t="str">
            <v>团员</v>
          </cell>
          <cell r="I55" t="str">
            <v>角社村</v>
          </cell>
          <cell r="J55" t="str">
            <v>本科</v>
          </cell>
          <cell r="K55" t="str">
            <v>67.87</v>
          </cell>
        </row>
        <row r="56">
          <cell r="D56" t="str">
            <v>陈瑜</v>
          </cell>
          <cell r="E56" t="str">
            <v>女</v>
          </cell>
          <cell r="F56" t="str">
            <v>1990-08-23</v>
          </cell>
          <cell r="G56">
            <v>30</v>
          </cell>
          <cell r="H56" t="str">
            <v>群众</v>
          </cell>
          <cell r="I56" t="str">
            <v>广东
湛江</v>
          </cell>
          <cell r="J56" t="str">
            <v>本科</v>
          </cell>
          <cell r="K56" t="str">
            <v>65.67</v>
          </cell>
        </row>
        <row r="57">
          <cell r="D57" t="str">
            <v>苏乐康</v>
          </cell>
          <cell r="E57" t="str">
            <v>男</v>
          </cell>
          <cell r="F57" t="str">
            <v>1997-01-21</v>
          </cell>
          <cell r="G57">
            <v>23</v>
          </cell>
          <cell r="H57" t="str">
            <v>团员</v>
          </cell>
          <cell r="I57" t="str">
            <v>角社村</v>
          </cell>
          <cell r="J57" t="str">
            <v>本科</v>
          </cell>
          <cell r="K57" t="str">
            <v>64.80</v>
          </cell>
        </row>
        <row r="58">
          <cell r="D58" t="str">
            <v>苏诗敏</v>
          </cell>
          <cell r="E58" t="str">
            <v>女</v>
          </cell>
          <cell r="F58" t="str">
            <v>1995-10-28</v>
          </cell>
          <cell r="G58">
            <v>25</v>
          </cell>
          <cell r="H58" t="str">
            <v>团员</v>
          </cell>
          <cell r="I58" t="str">
            <v>角社村</v>
          </cell>
          <cell r="J58" t="str">
            <v>大专</v>
          </cell>
          <cell r="K58" t="str">
            <v>63.31</v>
          </cell>
        </row>
        <row r="59">
          <cell r="D59" t="str">
            <v>苏剑锋</v>
          </cell>
          <cell r="E59" t="str">
            <v>男</v>
          </cell>
          <cell r="F59" t="str">
            <v>1994-10-21</v>
          </cell>
          <cell r="G59">
            <v>26</v>
          </cell>
          <cell r="H59" t="str">
            <v>团员</v>
          </cell>
          <cell r="I59" t="str">
            <v>角社村</v>
          </cell>
          <cell r="J59" t="str">
            <v>本科</v>
          </cell>
          <cell r="K59" t="str">
            <v>62.23</v>
          </cell>
        </row>
        <row r="60">
          <cell r="D60" t="str">
            <v>卢梓源</v>
          </cell>
          <cell r="E60" t="str">
            <v>男</v>
          </cell>
          <cell r="F60" t="str">
            <v>1995-05-07</v>
          </cell>
          <cell r="G60">
            <v>25</v>
          </cell>
          <cell r="H60" t="str">
            <v>团员</v>
          </cell>
          <cell r="I60" t="str">
            <v>东坑村</v>
          </cell>
          <cell r="J60" t="str">
            <v>本科</v>
          </cell>
          <cell r="K60" t="str">
            <v>73.83</v>
          </cell>
        </row>
        <row r="61">
          <cell r="D61" t="str">
            <v>霍金清</v>
          </cell>
          <cell r="E61" t="str">
            <v>女</v>
          </cell>
          <cell r="F61" t="str">
            <v>1987-07-20</v>
          </cell>
          <cell r="G61">
            <v>33</v>
          </cell>
          <cell r="H61" t="str">
            <v>群众</v>
          </cell>
          <cell r="I61" t="str">
            <v>广西
梧州</v>
          </cell>
          <cell r="J61" t="str">
            <v>本科</v>
          </cell>
          <cell r="K61" t="str">
            <v>73.05</v>
          </cell>
        </row>
        <row r="62">
          <cell r="D62" t="str">
            <v>丁冠良</v>
          </cell>
          <cell r="E62" t="str">
            <v>男</v>
          </cell>
          <cell r="F62" t="str">
            <v>1991-11-10</v>
          </cell>
          <cell r="G62">
            <v>29</v>
          </cell>
          <cell r="H62" t="str">
            <v>党员</v>
          </cell>
          <cell r="I62" t="str">
            <v>初坑村</v>
          </cell>
          <cell r="J62" t="str">
            <v>本科</v>
          </cell>
          <cell r="K62" t="str">
            <v>72.52</v>
          </cell>
        </row>
        <row r="63">
          <cell r="D63" t="str">
            <v>卢浩林</v>
          </cell>
          <cell r="E63" t="str">
            <v>男</v>
          </cell>
          <cell r="F63" t="str">
            <v>1996-07-23</v>
          </cell>
          <cell r="G63">
            <v>24</v>
          </cell>
          <cell r="H63" t="str">
            <v>团员</v>
          </cell>
          <cell r="I63" t="str">
            <v>草塘社区</v>
          </cell>
          <cell r="J63" t="str">
            <v>本科</v>
          </cell>
          <cell r="K63" t="str">
            <v>71.16</v>
          </cell>
        </row>
        <row r="64">
          <cell r="D64" t="str">
            <v>李淑仪</v>
          </cell>
          <cell r="E64" t="str">
            <v>女</v>
          </cell>
          <cell r="F64" t="str">
            <v>1993-04-25</v>
          </cell>
          <cell r="G64">
            <v>27</v>
          </cell>
          <cell r="H64" t="str">
            <v>团员</v>
          </cell>
          <cell r="I64" t="str">
            <v>塔岗村</v>
          </cell>
          <cell r="J64" t="str">
            <v>本科</v>
          </cell>
          <cell r="K64" t="str">
            <v>67.81</v>
          </cell>
        </row>
        <row r="65">
          <cell r="D65" t="str">
            <v>肖惠君</v>
          </cell>
          <cell r="E65" t="str">
            <v>女</v>
          </cell>
          <cell r="F65" t="str">
            <v>1988-05-17</v>
          </cell>
          <cell r="G65">
            <v>32</v>
          </cell>
          <cell r="H65" t="str">
            <v>群众</v>
          </cell>
          <cell r="I65" t="str">
            <v>湖南
洞口</v>
          </cell>
          <cell r="J65" t="str">
            <v>大专</v>
          </cell>
          <cell r="K65" t="str">
            <v>65.43</v>
          </cell>
        </row>
        <row r="66">
          <cell r="D66" t="str">
            <v>谢嘉怡</v>
          </cell>
          <cell r="E66" t="str">
            <v>女</v>
          </cell>
          <cell r="F66" t="str">
            <v>1992-11-27</v>
          </cell>
          <cell r="G66">
            <v>28</v>
          </cell>
          <cell r="H66" t="str">
            <v>团员</v>
          </cell>
          <cell r="I66" t="str">
            <v>新门楼村</v>
          </cell>
          <cell r="J66" t="str">
            <v>大专</v>
          </cell>
          <cell r="K66" t="str">
            <v>74.67</v>
          </cell>
        </row>
        <row r="67">
          <cell r="D67" t="str">
            <v>卢嘉杰</v>
          </cell>
          <cell r="E67" t="str">
            <v>男</v>
          </cell>
          <cell r="F67" t="str">
            <v>1987-08-29</v>
          </cell>
          <cell r="G67">
            <v>33</v>
          </cell>
          <cell r="H67" t="str">
            <v>党员</v>
          </cell>
          <cell r="I67" t="str">
            <v>草塘社区</v>
          </cell>
          <cell r="J67" t="str">
            <v>大专</v>
          </cell>
          <cell r="K67" t="str">
            <v>70.15</v>
          </cell>
        </row>
        <row r="68">
          <cell r="D68" t="str">
            <v>罗婷</v>
          </cell>
          <cell r="E68" t="str">
            <v>女</v>
          </cell>
          <cell r="F68" t="str">
            <v>1993-09-27</v>
          </cell>
          <cell r="G68">
            <v>27</v>
          </cell>
          <cell r="H68" t="str">
            <v>团员</v>
          </cell>
          <cell r="I68" t="str">
            <v>广东
梅州</v>
          </cell>
          <cell r="J68" t="str">
            <v>本科</v>
          </cell>
          <cell r="K68" t="str">
            <v>68.27</v>
          </cell>
        </row>
        <row r="69">
          <cell r="D69" t="str">
            <v>卢轩蓓</v>
          </cell>
          <cell r="E69" t="str">
            <v>女</v>
          </cell>
          <cell r="F69" t="str">
            <v>1989-06-15</v>
          </cell>
          <cell r="G69">
            <v>31</v>
          </cell>
          <cell r="H69" t="str">
            <v>党员</v>
          </cell>
          <cell r="I69" t="str">
            <v>东坑村</v>
          </cell>
          <cell r="J69" t="str">
            <v>本科</v>
          </cell>
          <cell r="K69" t="str">
            <v>66.35</v>
          </cell>
        </row>
        <row r="70">
          <cell r="D70" t="str">
            <v>卢淑芬</v>
          </cell>
          <cell r="E70" t="str">
            <v>女</v>
          </cell>
          <cell r="F70" t="str">
            <v>1993-06-20</v>
          </cell>
          <cell r="G70">
            <v>27</v>
          </cell>
          <cell r="H70" t="str">
            <v>团员</v>
          </cell>
          <cell r="I70" t="str">
            <v>寮边头村</v>
          </cell>
          <cell r="J70" t="str">
            <v>本科</v>
          </cell>
          <cell r="K70" t="str">
            <v>64.21</v>
          </cell>
        </row>
        <row r="71">
          <cell r="D71" t="str">
            <v>卢润林</v>
          </cell>
          <cell r="E71" t="str">
            <v>男</v>
          </cell>
          <cell r="F71" t="str">
            <v>1993-08-04</v>
          </cell>
          <cell r="G71">
            <v>27</v>
          </cell>
          <cell r="H71" t="str">
            <v>团员</v>
          </cell>
          <cell r="I71" t="str">
            <v>东坑村</v>
          </cell>
          <cell r="J71" t="str">
            <v>本科</v>
          </cell>
          <cell r="K71" t="str">
            <v>63.89</v>
          </cell>
        </row>
        <row r="73">
          <cell r="F73" t="str">
            <v>为应届毕业生共13人</v>
          </cell>
        </row>
        <row r="73">
          <cell r="K73" t="str">
            <v>为我镇机关企事业单位及村（社区）工作人员共15人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 t="str">
            <v>日期：2020年5月16日上午</v>
          </cell>
        </row>
        <row r="3">
          <cell r="B3" t="str">
            <v>考生姓名</v>
          </cell>
          <cell r="C3" t="str">
            <v>各要素得分</v>
          </cell>
        </row>
        <row r="3">
          <cell r="H3" t="str">
            <v>面试成绩</v>
          </cell>
        </row>
        <row r="4">
          <cell r="C4" t="str">
            <v>要素1</v>
          </cell>
          <cell r="D4" t="str">
            <v>要素2</v>
          </cell>
          <cell r="E4" t="str">
            <v>要素3</v>
          </cell>
          <cell r="F4" t="str">
            <v>语言表达能力</v>
          </cell>
          <cell r="G4" t="str">
            <v>举止仪表</v>
          </cell>
        </row>
        <row r="5">
          <cell r="B5" t="str">
            <v>李柳仪</v>
          </cell>
          <cell r="C5">
            <v>20.25</v>
          </cell>
          <cell r="D5">
            <v>19.25</v>
          </cell>
          <cell r="E5">
            <v>18.75</v>
          </cell>
          <cell r="F5">
            <v>12.6</v>
          </cell>
          <cell r="G5">
            <v>8.1</v>
          </cell>
          <cell r="H5">
            <v>78.95</v>
          </cell>
        </row>
        <row r="6">
          <cell r="B6" t="str">
            <v>卢永洪</v>
          </cell>
          <cell r="C6">
            <v>17.5</v>
          </cell>
          <cell r="D6">
            <v>19.5</v>
          </cell>
          <cell r="E6">
            <v>18.75</v>
          </cell>
          <cell r="F6">
            <v>11.7</v>
          </cell>
          <cell r="G6">
            <v>7.3</v>
          </cell>
          <cell r="H6">
            <v>74.75</v>
          </cell>
        </row>
        <row r="7">
          <cell r="B7" t="str">
            <v>王小翠</v>
          </cell>
          <cell r="C7">
            <v>18.75</v>
          </cell>
          <cell r="D7">
            <v>19</v>
          </cell>
          <cell r="E7">
            <v>19</v>
          </cell>
          <cell r="F7">
            <v>12.15</v>
          </cell>
          <cell r="G7">
            <v>8.6</v>
          </cell>
          <cell r="H7">
            <v>77.5</v>
          </cell>
        </row>
        <row r="8">
          <cell r="B8" t="str">
            <v>李敏珊</v>
          </cell>
          <cell r="C8">
            <v>21.25</v>
          </cell>
          <cell r="D8">
            <v>20.25</v>
          </cell>
          <cell r="E8">
            <v>21</v>
          </cell>
          <cell r="F8">
            <v>12.6</v>
          </cell>
          <cell r="G8">
            <v>8.3</v>
          </cell>
          <cell r="H8">
            <v>83.4</v>
          </cell>
        </row>
        <row r="9">
          <cell r="B9" t="str">
            <v>卢雀鹏</v>
          </cell>
          <cell r="C9">
            <v>21.75</v>
          </cell>
          <cell r="D9">
            <v>21.25</v>
          </cell>
          <cell r="E9">
            <v>21.25</v>
          </cell>
          <cell r="F9">
            <v>12.6</v>
          </cell>
          <cell r="G9">
            <v>8.5</v>
          </cell>
          <cell r="H9">
            <v>85.35</v>
          </cell>
        </row>
        <row r="10">
          <cell r="B10" t="str">
            <v>彭淑芳</v>
          </cell>
          <cell r="C10">
            <v>16.25</v>
          </cell>
          <cell r="D10">
            <v>18.5</v>
          </cell>
          <cell r="E10">
            <v>15.5</v>
          </cell>
          <cell r="F10">
            <v>11.1</v>
          </cell>
          <cell r="G10">
            <v>7.6</v>
          </cell>
          <cell r="H10">
            <v>68.95</v>
          </cell>
        </row>
        <row r="11">
          <cell r="B11" t="str">
            <v>卢杰铭</v>
          </cell>
          <cell r="C11">
            <v>18.75</v>
          </cell>
          <cell r="D11">
            <v>18.25</v>
          </cell>
          <cell r="E11">
            <v>19.25</v>
          </cell>
          <cell r="F11">
            <v>11.4</v>
          </cell>
          <cell r="G11">
            <v>7.8</v>
          </cell>
          <cell r="H11">
            <v>75.45</v>
          </cell>
        </row>
        <row r="12">
          <cell r="B12" t="str">
            <v>卢骏雄</v>
          </cell>
          <cell r="C12">
            <v>21</v>
          </cell>
          <cell r="D12">
            <v>20.75</v>
          </cell>
          <cell r="E12">
            <v>19.75</v>
          </cell>
          <cell r="F12">
            <v>13.05</v>
          </cell>
          <cell r="G12">
            <v>8.8</v>
          </cell>
          <cell r="H12">
            <v>83.35</v>
          </cell>
        </row>
        <row r="13">
          <cell r="B13" t="str">
            <v>卢健豪</v>
          </cell>
          <cell r="C13">
            <v>19.5</v>
          </cell>
          <cell r="D13">
            <v>20.75</v>
          </cell>
          <cell r="E13">
            <v>19</v>
          </cell>
          <cell r="F13">
            <v>11.85</v>
          </cell>
          <cell r="G13">
            <v>7.8</v>
          </cell>
          <cell r="H13">
            <v>78.9</v>
          </cell>
        </row>
        <row r="14">
          <cell r="B14" t="str">
            <v>谢静宜</v>
          </cell>
          <cell r="C14">
            <v>17.5</v>
          </cell>
          <cell r="D14">
            <v>18.5</v>
          </cell>
          <cell r="E14">
            <v>19</v>
          </cell>
          <cell r="F14">
            <v>11.7</v>
          </cell>
          <cell r="G14">
            <v>7.4</v>
          </cell>
          <cell r="H14">
            <v>74.1</v>
          </cell>
        </row>
        <row r="15">
          <cell r="B15" t="str">
            <v>卢健智</v>
          </cell>
          <cell r="C15">
            <v>22.5</v>
          </cell>
          <cell r="D15">
            <v>21.5</v>
          </cell>
          <cell r="E15">
            <v>20.25</v>
          </cell>
          <cell r="F15">
            <v>13.05</v>
          </cell>
          <cell r="G15">
            <v>8.7</v>
          </cell>
          <cell r="H15">
            <v>86</v>
          </cell>
        </row>
        <row r="16">
          <cell r="B16" t="str">
            <v>谢乐华</v>
          </cell>
          <cell r="C16">
            <v>20.5</v>
          </cell>
          <cell r="D16">
            <v>19.75</v>
          </cell>
          <cell r="E16">
            <v>19.5</v>
          </cell>
          <cell r="F16">
            <v>12.15</v>
          </cell>
          <cell r="G16">
            <v>8.3</v>
          </cell>
          <cell r="H16">
            <v>80.2</v>
          </cell>
        </row>
        <row r="17">
          <cell r="B17" t="str">
            <v>卢可巾</v>
          </cell>
          <cell r="C17">
            <v>18.75</v>
          </cell>
          <cell r="D17">
            <v>19.25</v>
          </cell>
          <cell r="E17">
            <v>18.25</v>
          </cell>
          <cell r="F17">
            <v>11.55</v>
          </cell>
          <cell r="G17">
            <v>7.8</v>
          </cell>
          <cell r="H17">
            <v>75.6</v>
          </cell>
        </row>
        <row r="18">
          <cell r="B18" t="str">
            <v>李学鹏</v>
          </cell>
          <cell r="C18">
            <v>22</v>
          </cell>
          <cell r="D18">
            <v>21.75</v>
          </cell>
          <cell r="E18">
            <v>21.75</v>
          </cell>
          <cell r="F18">
            <v>13.05</v>
          </cell>
          <cell r="G18">
            <v>8.6</v>
          </cell>
          <cell r="H18">
            <v>87.15</v>
          </cell>
        </row>
        <row r="19">
          <cell r="B19" t="str">
            <v>卢荏华</v>
          </cell>
          <cell r="C19">
            <v>19.25</v>
          </cell>
          <cell r="D19">
            <v>18.75</v>
          </cell>
          <cell r="E19">
            <v>19</v>
          </cell>
          <cell r="F19">
            <v>11.4</v>
          </cell>
          <cell r="G19">
            <v>7.9</v>
          </cell>
          <cell r="H19">
            <v>76.3</v>
          </cell>
        </row>
        <row r="20">
          <cell r="B20" t="str">
            <v>谢妙婵</v>
          </cell>
          <cell r="C20">
            <v>17</v>
          </cell>
          <cell r="D20">
            <v>16.75</v>
          </cell>
          <cell r="E20">
            <v>15.75</v>
          </cell>
          <cell r="F20">
            <v>10.5</v>
          </cell>
          <cell r="G20">
            <v>7.9</v>
          </cell>
          <cell r="H20">
            <v>67.9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 t="str">
            <v>日期：2020年5月16日上午</v>
          </cell>
        </row>
        <row r="3">
          <cell r="B3" t="str">
            <v>考生姓名</v>
          </cell>
          <cell r="C3" t="str">
            <v>各要素得分</v>
          </cell>
        </row>
        <row r="3">
          <cell r="H3" t="str">
            <v>面试成绩</v>
          </cell>
        </row>
        <row r="4">
          <cell r="C4" t="str">
            <v>要素1</v>
          </cell>
          <cell r="D4" t="str">
            <v>要素2</v>
          </cell>
          <cell r="E4" t="str">
            <v>要素3</v>
          </cell>
          <cell r="F4" t="str">
            <v>语言表达能力</v>
          </cell>
          <cell r="G4" t="str">
            <v>举止仪表</v>
          </cell>
        </row>
        <row r="5">
          <cell r="B5" t="str">
            <v>丁妙珊</v>
          </cell>
          <cell r="C5">
            <v>20.5</v>
          </cell>
          <cell r="D5">
            <v>20.75</v>
          </cell>
          <cell r="E5">
            <v>19.25</v>
          </cell>
          <cell r="F5">
            <v>12</v>
          </cell>
          <cell r="G5">
            <v>8</v>
          </cell>
          <cell r="H5">
            <v>80.5</v>
          </cell>
        </row>
        <row r="6">
          <cell r="B6" t="str">
            <v>丁旭光</v>
          </cell>
          <cell r="C6">
            <v>23</v>
          </cell>
          <cell r="D6">
            <v>22</v>
          </cell>
          <cell r="E6">
            <v>22</v>
          </cell>
          <cell r="F6">
            <v>13.35</v>
          </cell>
          <cell r="G6">
            <v>9.1</v>
          </cell>
          <cell r="H6">
            <v>89.45</v>
          </cell>
        </row>
        <row r="7">
          <cell r="B7" t="str">
            <v>谢少添</v>
          </cell>
          <cell r="C7">
            <v>21.5</v>
          </cell>
          <cell r="D7">
            <v>20.75</v>
          </cell>
          <cell r="E7">
            <v>21.25</v>
          </cell>
          <cell r="F7">
            <v>12.75</v>
          </cell>
          <cell r="G7">
            <v>8.2</v>
          </cell>
          <cell r="H7">
            <v>84.45</v>
          </cell>
        </row>
        <row r="8">
          <cell r="B8" t="str">
            <v>谢国权</v>
          </cell>
          <cell r="C8">
            <v>20.75</v>
          </cell>
          <cell r="D8">
            <v>20.25</v>
          </cell>
          <cell r="E8">
            <v>19.25</v>
          </cell>
          <cell r="F8">
            <v>12</v>
          </cell>
          <cell r="G8">
            <v>7.9</v>
          </cell>
          <cell r="H8">
            <v>80.15</v>
          </cell>
        </row>
        <row r="9">
          <cell r="B9" t="str">
            <v>谢嘉莉</v>
          </cell>
          <cell r="C9">
            <v>18.75</v>
          </cell>
          <cell r="D9">
            <v>20.25</v>
          </cell>
          <cell r="E9">
            <v>19.5</v>
          </cell>
          <cell r="F9">
            <v>11.85</v>
          </cell>
          <cell r="G9">
            <v>8</v>
          </cell>
          <cell r="H9">
            <v>78.35</v>
          </cell>
        </row>
        <row r="10">
          <cell r="B10" t="str">
            <v>卢淑敏</v>
          </cell>
          <cell r="C10">
            <v>20</v>
          </cell>
          <cell r="D10">
            <v>20.5</v>
          </cell>
          <cell r="E10">
            <v>18.75</v>
          </cell>
          <cell r="F10">
            <v>12</v>
          </cell>
          <cell r="G10">
            <v>8.1</v>
          </cell>
          <cell r="H10">
            <v>79.35</v>
          </cell>
        </row>
        <row r="11">
          <cell r="B11" t="str">
            <v>黄焯斌</v>
          </cell>
          <cell r="C11">
            <v>19</v>
          </cell>
          <cell r="D11">
            <v>20</v>
          </cell>
          <cell r="E11">
            <v>20</v>
          </cell>
          <cell r="F11">
            <v>12</v>
          </cell>
          <cell r="G11">
            <v>8.1</v>
          </cell>
          <cell r="H11">
            <v>79.1</v>
          </cell>
        </row>
        <row r="12">
          <cell r="B12" t="str">
            <v>李妙仪</v>
          </cell>
          <cell r="C12">
            <v>18.5</v>
          </cell>
          <cell r="D12">
            <v>18.75</v>
          </cell>
          <cell r="E12">
            <v>18.75</v>
          </cell>
          <cell r="F12">
            <v>12</v>
          </cell>
          <cell r="G12">
            <v>8.1</v>
          </cell>
          <cell r="H12">
            <v>76.1</v>
          </cell>
        </row>
        <row r="13">
          <cell r="B13" t="str">
            <v>谢淑贞</v>
          </cell>
          <cell r="C13">
            <v>19.75</v>
          </cell>
          <cell r="D13">
            <v>20.5</v>
          </cell>
          <cell r="E13">
            <v>19.5</v>
          </cell>
          <cell r="F13">
            <v>12.3</v>
          </cell>
          <cell r="G13">
            <v>8</v>
          </cell>
          <cell r="H13">
            <v>80.05</v>
          </cell>
        </row>
        <row r="14">
          <cell r="B14" t="str">
            <v>谢晓琪</v>
          </cell>
          <cell r="C14">
            <v>18.75</v>
          </cell>
          <cell r="D14">
            <v>18.5</v>
          </cell>
          <cell r="E14">
            <v>18.75</v>
          </cell>
          <cell r="F14">
            <v>11.7</v>
          </cell>
          <cell r="G14">
            <v>7.9</v>
          </cell>
          <cell r="H14">
            <v>75.6</v>
          </cell>
        </row>
        <row r="15">
          <cell r="B15" t="str">
            <v>谢淑玲</v>
          </cell>
          <cell r="C15">
            <v>17.75</v>
          </cell>
          <cell r="D15">
            <v>19.75</v>
          </cell>
          <cell r="E15">
            <v>19.75</v>
          </cell>
          <cell r="F15">
            <v>12</v>
          </cell>
          <cell r="G15">
            <v>7.9</v>
          </cell>
          <cell r="H15">
            <v>77.15</v>
          </cell>
        </row>
        <row r="16">
          <cell r="B16" t="str">
            <v>丁子杰</v>
          </cell>
          <cell r="C16">
            <v>20.5</v>
          </cell>
          <cell r="D16">
            <v>21</v>
          </cell>
          <cell r="E16">
            <v>21</v>
          </cell>
          <cell r="F16">
            <v>13.05</v>
          </cell>
          <cell r="G16">
            <v>8.4</v>
          </cell>
          <cell r="H16">
            <v>83.95</v>
          </cell>
        </row>
        <row r="17">
          <cell r="B17" t="str">
            <v>丁秀雯</v>
          </cell>
          <cell r="C17">
            <v>20</v>
          </cell>
          <cell r="D17">
            <v>20</v>
          </cell>
          <cell r="E17">
            <v>20</v>
          </cell>
          <cell r="F17">
            <v>12.45</v>
          </cell>
          <cell r="G17">
            <v>8.3</v>
          </cell>
          <cell r="H17">
            <v>80.75</v>
          </cell>
        </row>
        <row r="18">
          <cell r="B18" t="str">
            <v>李轩仪</v>
          </cell>
          <cell r="C18">
            <v>18.5</v>
          </cell>
          <cell r="D18">
            <v>18.75</v>
          </cell>
          <cell r="E18">
            <v>19.5</v>
          </cell>
          <cell r="F18">
            <v>11.55</v>
          </cell>
          <cell r="G18">
            <v>7.7</v>
          </cell>
          <cell r="H18">
            <v>76</v>
          </cell>
        </row>
        <row r="19">
          <cell r="B19" t="str">
            <v>谢霆锋</v>
          </cell>
          <cell r="C19">
            <v>18.25</v>
          </cell>
          <cell r="D19">
            <v>19</v>
          </cell>
          <cell r="E19">
            <v>18</v>
          </cell>
          <cell r="F19">
            <v>11.55</v>
          </cell>
          <cell r="G19">
            <v>8</v>
          </cell>
          <cell r="H19">
            <v>74.8</v>
          </cell>
        </row>
        <row r="20">
          <cell r="B20" t="str">
            <v>周燕玲</v>
          </cell>
          <cell r="C20">
            <v>18.5</v>
          </cell>
          <cell r="D20">
            <v>20.5</v>
          </cell>
          <cell r="E20">
            <v>20.5</v>
          </cell>
          <cell r="F20">
            <v>12.45</v>
          </cell>
          <cell r="G20">
            <v>7.9</v>
          </cell>
          <cell r="H20">
            <v>79.85</v>
          </cell>
        </row>
        <row r="21">
          <cell r="B21" t="str">
            <v>谢颖怡</v>
          </cell>
          <cell r="C21">
            <v>20.5</v>
          </cell>
          <cell r="D21">
            <v>21</v>
          </cell>
          <cell r="E21">
            <v>20.5</v>
          </cell>
          <cell r="F21">
            <v>12.45</v>
          </cell>
          <cell r="G21">
            <v>8.3</v>
          </cell>
          <cell r="H21">
            <v>82.75</v>
          </cell>
        </row>
        <row r="22">
          <cell r="B22" t="str">
            <v>丁敏华</v>
          </cell>
          <cell r="C22">
            <v>18</v>
          </cell>
          <cell r="D22">
            <v>18</v>
          </cell>
          <cell r="E22">
            <v>18.25</v>
          </cell>
          <cell r="F22">
            <v>11.25</v>
          </cell>
          <cell r="G22">
            <v>7.8</v>
          </cell>
          <cell r="H22">
            <v>73.3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 t="str">
            <v>日期：2020年5月16日下午</v>
          </cell>
        </row>
        <row r="3">
          <cell r="B3" t="str">
            <v>考生姓名</v>
          </cell>
          <cell r="C3" t="str">
            <v>各要素得分</v>
          </cell>
        </row>
        <row r="3">
          <cell r="H3" t="str">
            <v>面试成绩</v>
          </cell>
        </row>
        <row r="4">
          <cell r="C4" t="str">
            <v>要素1</v>
          </cell>
          <cell r="D4" t="str">
            <v>要素2</v>
          </cell>
          <cell r="E4" t="str">
            <v>要素3</v>
          </cell>
          <cell r="F4" t="str">
            <v>语言表达能力</v>
          </cell>
          <cell r="G4" t="str">
            <v>举止仪表</v>
          </cell>
        </row>
        <row r="5">
          <cell r="B5" t="str">
            <v>黄家豪</v>
          </cell>
          <cell r="C5">
            <v>20</v>
          </cell>
          <cell r="D5">
            <v>20.5</v>
          </cell>
          <cell r="E5">
            <v>21.5</v>
          </cell>
          <cell r="F5">
            <v>12.15</v>
          </cell>
          <cell r="G5">
            <v>7.9</v>
          </cell>
          <cell r="H5">
            <v>82.05</v>
          </cell>
        </row>
        <row r="6">
          <cell r="B6" t="str">
            <v>丁卓健</v>
          </cell>
          <cell r="C6">
            <v>20.25</v>
          </cell>
          <cell r="D6">
            <v>19.75</v>
          </cell>
          <cell r="E6">
            <v>20</v>
          </cell>
          <cell r="F6">
            <v>12.15</v>
          </cell>
          <cell r="G6">
            <v>8</v>
          </cell>
          <cell r="H6">
            <v>80.15</v>
          </cell>
        </row>
        <row r="7">
          <cell r="B7" t="str">
            <v>黄嘉伟</v>
          </cell>
          <cell r="C7">
            <v>18.5</v>
          </cell>
          <cell r="D7">
            <v>19</v>
          </cell>
          <cell r="E7">
            <v>19</v>
          </cell>
          <cell r="F7">
            <v>12.15</v>
          </cell>
          <cell r="G7">
            <v>8</v>
          </cell>
          <cell r="H7">
            <v>76.65</v>
          </cell>
        </row>
        <row r="8">
          <cell r="B8" t="str">
            <v>丁佩婷</v>
          </cell>
          <cell r="C8">
            <v>19.75</v>
          </cell>
          <cell r="D8">
            <v>19.75</v>
          </cell>
          <cell r="E8">
            <v>19.75</v>
          </cell>
          <cell r="F8">
            <v>12</v>
          </cell>
          <cell r="G8">
            <v>8.2</v>
          </cell>
          <cell r="H8">
            <v>79.45</v>
          </cell>
        </row>
        <row r="9">
          <cell r="B9" t="str">
            <v>黄妙仪</v>
          </cell>
          <cell r="C9">
            <v>18.5</v>
          </cell>
          <cell r="D9">
            <v>18.25</v>
          </cell>
          <cell r="E9">
            <v>17.75</v>
          </cell>
          <cell r="F9">
            <v>11.55</v>
          </cell>
          <cell r="G9">
            <v>8</v>
          </cell>
          <cell r="H9">
            <v>74.05</v>
          </cell>
        </row>
        <row r="10">
          <cell r="B10" t="str">
            <v>黄嘉杰</v>
          </cell>
          <cell r="C10">
            <v>22</v>
          </cell>
          <cell r="D10">
            <v>20</v>
          </cell>
          <cell r="E10">
            <v>20.25</v>
          </cell>
          <cell r="F10">
            <v>12.6</v>
          </cell>
          <cell r="G10">
            <v>8.5</v>
          </cell>
          <cell r="H10">
            <v>83.35</v>
          </cell>
        </row>
        <row r="11">
          <cell r="B11" t="str">
            <v>彭子龙</v>
          </cell>
          <cell r="C11">
            <v>17.75</v>
          </cell>
          <cell r="D11">
            <v>18.5</v>
          </cell>
          <cell r="E11">
            <v>18.75</v>
          </cell>
          <cell r="F11">
            <v>11.7</v>
          </cell>
          <cell r="G11">
            <v>8.5</v>
          </cell>
          <cell r="H11">
            <v>75.2</v>
          </cell>
        </row>
        <row r="12">
          <cell r="B12" t="str">
            <v>丁卓恒</v>
          </cell>
          <cell r="C12">
            <v>21</v>
          </cell>
          <cell r="D12">
            <v>21.25</v>
          </cell>
          <cell r="E12">
            <v>21.25</v>
          </cell>
          <cell r="F12">
            <v>12.75</v>
          </cell>
          <cell r="G12">
            <v>8.4</v>
          </cell>
          <cell r="H12">
            <v>84.65</v>
          </cell>
        </row>
        <row r="13">
          <cell r="B13" t="str">
            <v>丁俊权</v>
          </cell>
          <cell r="C13">
            <v>22.5</v>
          </cell>
          <cell r="D13">
            <v>22.75</v>
          </cell>
          <cell r="E13">
            <v>22.75</v>
          </cell>
          <cell r="F13">
            <v>13.35</v>
          </cell>
          <cell r="G13">
            <v>8.7</v>
          </cell>
          <cell r="H13">
            <v>90.05</v>
          </cell>
        </row>
        <row r="14">
          <cell r="B14" t="str">
            <v>彭伟峰</v>
          </cell>
          <cell r="C14">
            <v>21</v>
          </cell>
          <cell r="D14">
            <v>20.25</v>
          </cell>
          <cell r="E14">
            <v>20.5</v>
          </cell>
          <cell r="F14">
            <v>12.6</v>
          </cell>
          <cell r="G14">
            <v>8.1</v>
          </cell>
          <cell r="H14">
            <v>82.45</v>
          </cell>
        </row>
        <row r="15">
          <cell r="B15" t="str">
            <v>丁创发</v>
          </cell>
          <cell r="C15">
            <v>21.25</v>
          </cell>
          <cell r="D15">
            <v>20.75</v>
          </cell>
          <cell r="E15">
            <v>21.25</v>
          </cell>
          <cell r="F15">
            <v>13.05</v>
          </cell>
          <cell r="G15">
            <v>8.4</v>
          </cell>
          <cell r="H15">
            <v>84.7</v>
          </cell>
        </row>
        <row r="16">
          <cell r="B16" t="str">
            <v>陈淑贤</v>
          </cell>
          <cell r="C16">
            <v>21</v>
          </cell>
          <cell r="D16">
            <v>21.75</v>
          </cell>
          <cell r="E16">
            <v>22</v>
          </cell>
          <cell r="F16">
            <v>12.9</v>
          </cell>
          <cell r="G16">
            <v>8.4</v>
          </cell>
          <cell r="H16">
            <v>86.05</v>
          </cell>
        </row>
        <row r="17">
          <cell r="B17" t="str">
            <v>黄艳芳</v>
          </cell>
          <cell r="C17">
            <v>19.25</v>
          </cell>
          <cell r="D17">
            <v>18.25</v>
          </cell>
          <cell r="E17">
            <v>19.5</v>
          </cell>
          <cell r="F17">
            <v>12</v>
          </cell>
          <cell r="G17">
            <v>8.5</v>
          </cell>
          <cell r="H17">
            <v>77.5</v>
          </cell>
        </row>
        <row r="18">
          <cell r="B18" t="str">
            <v>丁俊贤</v>
          </cell>
          <cell r="C18">
            <v>19.25</v>
          </cell>
          <cell r="D18">
            <v>18.75</v>
          </cell>
          <cell r="E18">
            <v>19.25</v>
          </cell>
          <cell r="F18">
            <v>11.85</v>
          </cell>
          <cell r="G18">
            <v>8.1</v>
          </cell>
          <cell r="H18">
            <v>77.2</v>
          </cell>
        </row>
        <row r="19">
          <cell r="B19" t="str">
            <v>丁康顺</v>
          </cell>
          <cell r="C19">
            <v>17.25</v>
          </cell>
          <cell r="D19">
            <v>17.25</v>
          </cell>
          <cell r="E19">
            <v>13.5</v>
          </cell>
          <cell r="F19">
            <v>10.5</v>
          </cell>
          <cell r="G19">
            <v>8.2</v>
          </cell>
          <cell r="H19">
            <v>66.7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F2" t="str">
            <v>日期：2020年5月16日下午</v>
          </cell>
        </row>
        <row r="3">
          <cell r="B3" t="str">
            <v>考生姓名</v>
          </cell>
          <cell r="C3" t="str">
            <v>各要素得分</v>
          </cell>
        </row>
        <row r="3">
          <cell r="H3" t="str">
            <v>面试成绩</v>
          </cell>
        </row>
        <row r="4">
          <cell r="C4" t="str">
            <v>要素1</v>
          </cell>
          <cell r="D4" t="str">
            <v>要素2</v>
          </cell>
          <cell r="E4" t="str">
            <v>要素3</v>
          </cell>
          <cell r="F4" t="str">
            <v>语言表达能力</v>
          </cell>
          <cell r="G4" t="str">
            <v>举止仪表</v>
          </cell>
        </row>
        <row r="5">
          <cell r="B5" t="str">
            <v>卢轩蓓</v>
          </cell>
          <cell r="C5">
            <v>18.25</v>
          </cell>
          <cell r="D5">
            <v>19</v>
          </cell>
          <cell r="E5">
            <v>19.5</v>
          </cell>
          <cell r="F5">
            <v>11.7</v>
          </cell>
          <cell r="G5">
            <v>7.8</v>
          </cell>
          <cell r="H5">
            <v>76.25</v>
          </cell>
        </row>
        <row r="6">
          <cell r="B6" t="str">
            <v>苏乐康</v>
          </cell>
          <cell r="C6">
            <v>18.25</v>
          </cell>
          <cell r="D6">
            <v>16.5</v>
          </cell>
          <cell r="E6">
            <v>19.5</v>
          </cell>
          <cell r="F6">
            <v>11.7</v>
          </cell>
          <cell r="G6">
            <v>7.8</v>
          </cell>
          <cell r="H6">
            <v>73.75</v>
          </cell>
        </row>
        <row r="7">
          <cell r="B7" t="str">
            <v>卢浩林</v>
          </cell>
          <cell r="C7">
            <v>21.25</v>
          </cell>
          <cell r="D7">
            <v>21.25</v>
          </cell>
          <cell r="E7">
            <v>20.25</v>
          </cell>
          <cell r="F7">
            <v>12.6</v>
          </cell>
          <cell r="G7">
            <v>8.7</v>
          </cell>
          <cell r="H7">
            <v>84.05</v>
          </cell>
        </row>
        <row r="8">
          <cell r="B8" t="str">
            <v>丁冠良</v>
          </cell>
          <cell r="C8">
            <v>22.5</v>
          </cell>
          <cell r="D8">
            <v>22.25</v>
          </cell>
          <cell r="E8">
            <v>21.75</v>
          </cell>
          <cell r="F8">
            <v>13.2</v>
          </cell>
          <cell r="G8">
            <v>8.6</v>
          </cell>
          <cell r="H8">
            <v>88.3</v>
          </cell>
        </row>
        <row r="9">
          <cell r="B9" t="str">
            <v>陈瑜</v>
          </cell>
          <cell r="C9">
            <v>20.5</v>
          </cell>
          <cell r="D9">
            <v>20.75</v>
          </cell>
          <cell r="E9">
            <v>20</v>
          </cell>
          <cell r="F9">
            <v>12.45</v>
          </cell>
          <cell r="G9">
            <v>8.4</v>
          </cell>
          <cell r="H9">
            <v>82.1</v>
          </cell>
        </row>
        <row r="10">
          <cell r="B10" t="str">
            <v>卢梓源</v>
          </cell>
          <cell r="C10">
            <v>18.5</v>
          </cell>
          <cell r="D10">
            <v>19</v>
          </cell>
          <cell r="E10">
            <v>19</v>
          </cell>
          <cell r="F10">
            <v>11.7</v>
          </cell>
          <cell r="G10">
            <v>7.9</v>
          </cell>
          <cell r="H10">
            <v>76.1</v>
          </cell>
        </row>
        <row r="11">
          <cell r="B11" t="str">
            <v>卢嘉杰</v>
          </cell>
          <cell r="C11">
            <v>21.25</v>
          </cell>
          <cell r="D11">
            <v>21</v>
          </cell>
          <cell r="E11">
            <v>20.5</v>
          </cell>
          <cell r="F11">
            <v>12.45</v>
          </cell>
          <cell r="G11">
            <v>8.7</v>
          </cell>
          <cell r="H11">
            <v>83.9</v>
          </cell>
        </row>
        <row r="12">
          <cell r="B12" t="str">
            <v>苏剑锋</v>
          </cell>
          <cell r="C12">
            <v>20.5</v>
          </cell>
          <cell r="D12">
            <v>20.75</v>
          </cell>
          <cell r="E12">
            <v>21.75</v>
          </cell>
          <cell r="F12">
            <v>12.9</v>
          </cell>
          <cell r="G12">
            <v>8.4</v>
          </cell>
          <cell r="H12">
            <v>84.3</v>
          </cell>
        </row>
        <row r="13">
          <cell r="B13" t="str">
            <v>霍金清</v>
          </cell>
          <cell r="C13">
            <v>19</v>
          </cell>
          <cell r="D13">
            <v>18.5</v>
          </cell>
          <cell r="E13">
            <v>18.25</v>
          </cell>
          <cell r="F13">
            <v>11.7</v>
          </cell>
          <cell r="G13">
            <v>8</v>
          </cell>
          <cell r="H13">
            <v>75.45</v>
          </cell>
        </row>
        <row r="14">
          <cell r="B14" t="str">
            <v>卢润林</v>
          </cell>
          <cell r="C14">
            <v>19</v>
          </cell>
          <cell r="D14">
            <v>20</v>
          </cell>
          <cell r="E14">
            <v>18.25</v>
          </cell>
          <cell r="F14">
            <v>11.85</v>
          </cell>
          <cell r="G14">
            <v>8.2</v>
          </cell>
          <cell r="H14">
            <v>77.3</v>
          </cell>
        </row>
        <row r="15">
          <cell r="B15" t="str">
            <v>谢嘉怡</v>
          </cell>
          <cell r="C15">
            <v>16.75</v>
          </cell>
          <cell r="D15">
            <v>19.25</v>
          </cell>
          <cell r="E15">
            <v>18.5</v>
          </cell>
          <cell r="F15">
            <v>11.4</v>
          </cell>
          <cell r="G15">
            <v>7.9</v>
          </cell>
          <cell r="H15">
            <v>73.8</v>
          </cell>
        </row>
        <row r="16">
          <cell r="B16" t="str">
            <v>卢淑芬</v>
          </cell>
          <cell r="C16">
            <v>18</v>
          </cell>
          <cell r="D16">
            <v>18</v>
          </cell>
          <cell r="E16">
            <v>18</v>
          </cell>
          <cell r="F16">
            <v>11.55</v>
          </cell>
          <cell r="G16">
            <v>7.9</v>
          </cell>
          <cell r="H16">
            <v>73.45</v>
          </cell>
        </row>
        <row r="17">
          <cell r="B17" t="str">
            <v>罗婷</v>
          </cell>
          <cell r="C17">
            <v>20.5</v>
          </cell>
          <cell r="D17">
            <v>19.75</v>
          </cell>
          <cell r="E17">
            <v>20.5</v>
          </cell>
          <cell r="F17">
            <v>12.15</v>
          </cell>
          <cell r="G17">
            <v>8.3</v>
          </cell>
          <cell r="H17">
            <v>81.2</v>
          </cell>
        </row>
        <row r="18">
          <cell r="B18" t="str">
            <v>苏国豪</v>
          </cell>
          <cell r="C18">
            <v>20.5</v>
          </cell>
          <cell r="D18">
            <v>19.75</v>
          </cell>
          <cell r="E18">
            <v>19.5</v>
          </cell>
          <cell r="F18">
            <v>12.15</v>
          </cell>
          <cell r="G18">
            <v>8.4</v>
          </cell>
          <cell r="H18">
            <v>80.3</v>
          </cell>
        </row>
        <row r="19">
          <cell r="B19" t="str">
            <v>苏淑娴</v>
          </cell>
          <cell r="C19">
            <v>20</v>
          </cell>
          <cell r="D19">
            <v>18.5</v>
          </cell>
          <cell r="E19">
            <v>18.5</v>
          </cell>
          <cell r="F19">
            <v>11.85</v>
          </cell>
          <cell r="G19">
            <v>8</v>
          </cell>
          <cell r="H19">
            <v>76.85</v>
          </cell>
        </row>
        <row r="20">
          <cell r="B20" t="str">
            <v>苏诗敏</v>
          </cell>
          <cell r="C20">
            <v>18.25</v>
          </cell>
          <cell r="D20">
            <v>19</v>
          </cell>
          <cell r="E20">
            <v>19</v>
          </cell>
          <cell r="F20">
            <v>11.85</v>
          </cell>
          <cell r="G20">
            <v>8.2</v>
          </cell>
          <cell r="H20">
            <v>76.3</v>
          </cell>
        </row>
        <row r="21">
          <cell r="B21" t="str">
            <v>肖惠君</v>
          </cell>
          <cell r="C21">
            <v>20.75</v>
          </cell>
          <cell r="D21">
            <v>19.75</v>
          </cell>
          <cell r="E21">
            <v>19</v>
          </cell>
          <cell r="F21">
            <v>12.3</v>
          </cell>
          <cell r="G21">
            <v>8.2</v>
          </cell>
          <cell r="H21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9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5" outlineLevelCol="7"/>
  <cols>
    <col min="1" max="1" width="11.5" style="1" customWidth="1"/>
    <col min="2" max="2" width="16" customWidth="1"/>
    <col min="3" max="3" width="9.5" customWidth="1"/>
    <col min="4" max="4" width="13.375" customWidth="1"/>
    <col min="5" max="5" width="8.75" customWidth="1"/>
    <col min="6" max="6" width="10.875" customWidth="1"/>
    <col min="9" max="9" width="11.5"/>
  </cols>
  <sheetData>
    <row r="1" ht="6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4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</row>
    <row r="3" ht="30" customHeight="1" spans="1:8">
      <c r="A3" s="8" t="s">
        <v>9</v>
      </c>
      <c r="B3" s="9" t="s">
        <v>10</v>
      </c>
      <c r="C3" s="10" t="s">
        <v>11</v>
      </c>
      <c r="D3" s="35" t="str">
        <f>VLOOKUP(C3,[1]入围人员名单!$D:$K,8,0)</f>
        <v>68.01</v>
      </c>
      <c r="E3" s="12">
        <f>VLOOKUP(C3,[2]Sheet1!$B:$H,7,0)</f>
        <v>86</v>
      </c>
      <c r="F3" s="13">
        <f>(D3*0.5+E3*0.5)</f>
        <v>77.005</v>
      </c>
      <c r="G3" s="12">
        <v>1</v>
      </c>
      <c r="H3" s="14" t="s">
        <v>12</v>
      </c>
    </row>
    <row r="4" ht="30" customHeight="1" spans="1:8">
      <c r="A4" s="8"/>
      <c r="B4" s="15" t="s">
        <v>13</v>
      </c>
      <c r="C4" s="16" t="s">
        <v>14</v>
      </c>
      <c r="D4" s="36" t="str">
        <f>VLOOKUP(C4,[1]入围人员名单!$D:$K,8,0)</f>
        <v>64.77</v>
      </c>
      <c r="E4" s="18">
        <f>VLOOKUP(C4,[2]Sheet1!$B:$H,7,0)</f>
        <v>75.45</v>
      </c>
      <c r="F4" s="19">
        <f t="shared" ref="F4:F35" si="0">(D4*0.5+E4*0.5)</f>
        <v>70.11</v>
      </c>
      <c r="G4" s="18">
        <v>2</v>
      </c>
      <c r="H4" s="20" t="s">
        <v>15</v>
      </c>
    </row>
    <row r="5" ht="30" customHeight="1" spans="1:8">
      <c r="A5" s="21"/>
      <c r="B5" s="22" t="s">
        <v>16</v>
      </c>
      <c r="C5" s="23" t="s">
        <v>17</v>
      </c>
      <c r="D5" s="37" t="str">
        <f>VLOOKUP(C5,[1]入围人员名单!$D:$K,8,0)</f>
        <v>65.26</v>
      </c>
      <c r="E5" s="25">
        <f>VLOOKUP(C5,[2]Sheet1!$B:$H,7,0)</f>
        <v>74.75</v>
      </c>
      <c r="F5" s="26">
        <f t="shared" si="0"/>
        <v>70.005</v>
      </c>
      <c r="G5" s="25">
        <v>3</v>
      </c>
      <c r="H5" s="27" t="s">
        <v>15</v>
      </c>
    </row>
    <row r="6" ht="30" customHeight="1" spans="1:8">
      <c r="A6" s="8" t="s">
        <v>18</v>
      </c>
      <c r="B6" s="9" t="s">
        <v>19</v>
      </c>
      <c r="C6" s="10" t="s">
        <v>20</v>
      </c>
      <c r="D6" s="35" t="str">
        <f>VLOOKUP(C6,[1]入围人员名单!$D:$K,8,0)</f>
        <v>65.71</v>
      </c>
      <c r="E6" s="12">
        <f>VLOOKUP(C6,[2]Sheet1!$B:$H,7,0)</f>
        <v>80.2</v>
      </c>
      <c r="F6" s="13">
        <f t="shared" si="0"/>
        <v>72.955</v>
      </c>
      <c r="G6" s="12">
        <v>1</v>
      </c>
      <c r="H6" s="14" t="s">
        <v>12</v>
      </c>
    </row>
    <row r="7" ht="30" customHeight="1" spans="1:8">
      <c r="A7" s="8"/>
      <c r="B7" s="15" t="s">
        <v>21</v>
      </c>
      <c r="C7" s="28" t="s">
        <v>22</v>
      </c>
      <c r="D7" s="36" t="str">
        <f>VLOOKUP(C7,[1]入围人员名单!$D:$K,8,0)</f>
        <v>60.17</v>
      </c>
      <c r="E7" s="18">
        <f>VLOOKUP(C7,[2]Sheet1!$B:$H,7,0)</f>
        <v>74.1</v>
      </c>
      <c r="F7" s="19">
        <f t="shared" si="0"/>
        <v>67.135</v>
      </c>
      <c r="G7" s="18">
        <v>2</v>
      </c>
      <c r="H7" s="20" t="s">
        <v>15</v>
      </c>
    </row>
    <row r="8" ht="30" customHeight="1" spans="1:8">
      <c r="A8" s="21"/>
      <c r="B8" s="22" t="s">
        <v>23</v>
      </c>
      <c r="C8" s="29" t="s">
        <v>24</v>
      </c>
      <c r="D8" s="37" t="str">
        <f>VLOOKUP(C8,[1]入围人员名单!$D:$K,8,0)</f>
        <v>61.12</v>
      </c>
      <c r="E8" s="25">
        <f>VLOOKUP(C8,[2]Sheet1!$B:$H,7,0)</f>
        <v>67.9</v>
      </c>
      <c r="F8" s="26">
        <f t="shared" si="0"/>
        <v>64.51</v>
      </c>
      <c r="G8" s="25">
        <v>3</v>
      </c>
      <c r="H8" s="27" t="s">
        <v>15</v>
      </c>
    </row>
    <row r="9" ht="30" customHeight="1" spans="1:8">
      <c r="A9" s="8" t="s">
        <v>25</v>
      </c>
      <c r="B9" s="9" t="s">
        <v>26</v>
      </c>
      <c r="C9" s="10" t="s">
        <v>27</v>
      </c>
      <c r="D9" s="35" t="str">
        <f>VLOOKUP(C9,[1]入围人员名单!$D:$K,8,0)</f>
        <v>65.52</v>
      </c>
      <c r="E9" s="12">
        <f>VLOOKUP(C9,[2]Sheet1!$B:$H,7,0)</f>
        <v>83.35</v>
      </c>
      <c r="F9" s="13">
        <f t="shared" si="0"/>
        <v>74.435</v>
      </c>
      <c r="G9" s="12">
        <v>1</v>
      </c>
      <c r="H9" s="14" t="s">
        <v>12</v>
      </c>
    </row>
    <row r="10" ht="30" customHeight="1" spans="1:8">
      <c r="A10" s="8"/>
      <c r="B10" s="15" t="s">
        <v>28</v>
      </c>
      <c r="C10" s="28" t="s">
        <v>29</v>
      </c>
      <c r="D10" s="36" t="str">
        <f>VLOOKUP(C10,[1]入围人员名单!$D:$K,8,0)</f>
        <v>63.69</v>
      </c>
      <c r="E10" s="18">
        <f>VLOOKUP(C10,[2]Sheet1!$B:$H,7,0)</f>
        <v>75.6</v>
      </c>
      <c r="F10" s="19">
        <f t="shared" si="0"/>
        <v>69.645</v>
      </c>
      <c r="G10" s="18">
        <v>2</v>
      </c>
      <c r="H10" s="20" t="s">
        <v>15</v>
      </c>
    </row>
    <row r="11" ht="30" customHeight="1" spans="1:8">
      <c r="A11" s="8"/>
      <c r="B11" s="15" t="s">
        <v>30</v>
      </c>
      <c r="C11" s="28" t="s">
        <v>31</v>
      </c>
      <c r="D11" s="36" t="str">
        <f>VLOOKUP(C11,[1]入围人员名单!$D:$K,8,0)</f>
        <v>61.18</v>
      </c>
      <c r="E11" s="18">
        <f>VLOOKUP(C11,[2]Sheet1!$B:$H,7,0)</f>
        <v>76.3</v>
      </c>
      <c r="F11" s="19">
        <f t="shared" si="0"/>
        <v>68.74</v>
      </c>
      <c r="G11" s="18">
        <v>3</v>
      </c>
      <c r="H11" s="20" t="s">
        <v>15</v>
      </c>
    </row>
    <row r="12" ht="30" customHeight="1" spans="1:8">
      <c r="A12" s="21"/>
      <c r="B12" s="22" t="s">
        <v>32</v>
      </c>
      <c r="C12" s="29" t="s">
        <v>33</v>
      </c>
      <c r="D12" s="37" t="str">
        <f>VLOOKUP(C12,[1]入围人员名单!$D:$K,8,0)</f>
        <v>60.42</v>
      </c>
      <c r="E12" s="25">
        <f>VLOOKUP(C12,[2]Sheet1!$B:$H,7,0)</f>
        <v>68.95</v>
      </c>
      <c r="F12" s="26">
        <f t="shared" si="0"/>
        <v>64.685</v>
      </c>
      <c r="G12" s="25">
        <v>4</v>
      </c>
      <c r="H12" s="27" t="s">
        <v>15</v>
      </c>
    </row>
    <row r="13" ht="30" customHeight="1" spans="1:8">
      <c r="A13" s="8" t="s">
        <v>34</v>
      </c>
      <c r="B13" s="9" t="s">
        <v>35</v>
      </c>
      <c r="C13" s="10" t="s">
        <v>36</v>
      </c>
      <c r="D13" s="35" t="str">
        <f>VLOOKUP(C13,[1]入围人员名单!$D:$K,8,0)</f>
        <v>71.60</v>
      </c>
      <c r="E13" s="12">
        <f>VLOOKUP(C13,[2]Sheet1!$B:$H,7,0)</f>
        <v>78.9</v>
      </c>
      <c r="F13" s="13">
        <f t="shared" si="0"/>
        <v>75.25</v>
      </c>
      <c r="G13" s="12">
        <v>1</v>
      </c>
      <c r="H13" s="14" t="s">
        <v>12</v>
      </c>
    </row>
    <row r="14" ht="30" customHeight="1" spans="1:8">
      <c r="A14" s="8"/>
      <c r="B14" s="15" t="s">
        <v>37</v>
      </c>
      <c r="C14" s="28" t="s">
        <v>38</v>
      </c>
      <c r="D14" s="36" t="str">
        <f>VLOOKUP(C14,[1]入围人员名单!$D:$K,8,0)</f>
        <v>64.64</v>
      </c>
      <c r="E14" s="18">
        <f>VLOOKUP(C14,[2]Sheet1!$B:$H,7,0)</f>
        <v>85.35</v>
      </c>
      <c r="F14" s="19">
        <f t="shared" si="0"/>
        <v>74.995</v>
      </c>
      <c r="G14" s="18">
        <v>2</v>
      </c>
      <c r="H14" s="20" t="s">
        <v>15</v>
      </c>
    </row>
    <row r="15" ht="30" customHeight="1" spans="1:8">
      <c r="A15" s="30"/>
      <c r="B15" s="22" t="s">
        <v>39</v>
      </c>
      <c r="C15" s="29" t="s">
        <v>40</v>
      </c>
      <c r="D15" s="37" t="str">
        <f>VLOOKUP(C15,[1]入围人员名单!$D:$K,8,0)</f>
        <v>71.61</v>
      </c>
      <c r="E15" s="25">
        <f>VLOOKUP(C15,[2]Sheet1!$B:$H,7,0)</f>
        <v>77.5</v>
      </c>
      <c r="F15" s="26">
        <f t="shared" si="0"/>
        <v>74.555</v>
      </c>
      <c r="G15" s="25">
        <v>3</v>
      </c>
      <c r="H15" s="27" t="s">
        <v>15</v>
      </c>
    </row>
    <row r="16" ht="30" customHeight="1" spans="1:8">
      <c r="A16" s="8" t="s">
        <v>41</v>
      </c>
      <c r="B16" s="9" t="s">
        <v>42</v>
      </c>
      <c r="C16" s="10" t="s">
        <v>43</v>
      </c>
      <c r="D16" s="35" t="str">
        <f>VLOOKUP(C16,[1]入围人员名单!$D:$K,8,0)</f>
        <v>77.39</v>
      </c>
      <c r="E16" s="12">
        <f>VLOOKUP(C16,[2]Sheet1!$B:$H,7,0)</f>
        <v>87.15</v>
      </c>
      <c r="F16" s="13">
        <f t="shared" si="0"/>
        <v>82.27</v>
      </c>
      <c r="G16" s="12">
        <v>1</v>
      </c>
      <c r="H16" s="14" t="s">
        <v>12</v>
      </c>
    </row>
    <row r="17" ht="30" customHeight="1" spans="1:8">
      <c r="A17" s="8"/>
      <c r="B17" s="15" t="s">
        <v>44</v>
      </c>
      <c r="C17" s="28" t="s">
        <v>45</v>
      </c>
      <c r="D17" s="36" t="str">
        <f>VLOOKUP(C17,[1]入围人员名单!$D:$K,8,0)</f>
        <v>72.53</v>
      </c>
      <c r="E17" s="18">
        <f>VLOOKUP(C17,[2]Sheet1!$B:$H,7,0)</f>
        <v>83.4</v>
      </c>
      <c r="F17" s="19">
        <f t="shared" si="0"/>
        <v>77.965</v>
      </c>
      <c r="G17" s="18">
        <v>2</v>
      </c>
      <c r="H17" s="20" t="s">
        <v>15</v>
      </c>
    </row>
    <row r="18" ht="30" customHeight="1" spans="1:8">
      <c r="A18" s="21"/>
      <c r="B18" s="22" t="s">
        <v>46</v>
      </c>
      <c r="C18" s="29" t="s">
        <v>47</v>
      </c>
      <c r="D18" s="37" t="str">
        <f>VLOOKUP(C18,[1]入围人员名单!$D:$K,8,0)</f>
        <v>71.30</v>
      </c>
      <c r="E18" s="25">
        <f>VLOOKUP(C18,[2]Sheet1!$B:$H,7,0)</f>
        <v>78.95</v>
      </c>
      <c r="F18" s="26">
        <f t="shared" si="0"/>
        <v>75.125</v>
      </c>
      <c r="G18" s="25">
        <v>3</v>
      </c>
      <c r="H18" s="27" t="s">
        <v>15</v>
      </c>
    </row>
    <row r="19" ht="30" customHeight="1" spans="1:8">
      <c r="A19" s="31" t="s">
        <v>48</v>
      </c>
      <c r="B19" s="9" t="s">
        <v>49</v>
      </c>
      <c r="C19" s="10" t="s">
        <v>50</v>
      </c>
      <c r="D19" s="35" t="str">
        <f>VLOOKUP(C19,[1]入围人员名单!$D:$K,8,0)</f>
        <v>71.23</v>
      </c>
      <c r="E19" s="12">
        <f>VLOOKUP(C19,[3]Sheet1!$B:$H,7,0)</f>
        <v>79.85</v>
      </c>
      <c r="F19" s="13">
        <f t="shared" si="0"/>
        <v>75.54</v>
      </c>
      <c r="G19" s="12">
        <v>1</v>
      </c>
      <c r="H19" s="14" t="s">
        <v>12</v>
      </c>
    </row>
    <row r="20" ht="30" customHeight="1" spans="1:8">
      <c r="A20" s="31"/>
      <c r="B20" s="15" t="s">
        <v>51</v>
      </c>
      <c r="C20" s="16" t="s">
        <v>52</v>
      </c>
      <c r="D20" s="36" t="str">
        <f>VLOOKUP(C20,[1]入围人员名单!$D:$K,8,0)</f>
        <v>71.98</v>
      </c>
      <c r="E20" s="18">
        <f>VLOOKUP(C20,[3]Sheet1!$B:$H,7,0)</f>
        <v>76.1</v>
      </c>
      <c r="F20" s="19">
        <f t="shared" si="0"/>
        <v>74.04</v>
      </c>
      <c r="G20" s="18">
        <v>2</v>
      </c>
      <c r="H20" s="20" t="s">
        <v>15</v>
      </c>
    </row>
    <row r="21" ht="30" customHeight="1" spans="1:8">
      <c r="A21" s="32"/>
      <c r="B21" s="22" t="s">
        <v>53</v>
      </c>
      <c r="C21" s="29" t="s">
        <v>54</v>
      </c>
      <c r="D21" s="37" t="str">
        <f>VLOOKUP(C21,[1]入围人员名单!$D:$K,8,0)</f>
        <v>69.79</v>
      </c>
      <c r="E21" s="25">
        <f>VLOOKUP(C21,[3]Sheet1!$B:$H,7,0)</f>
        <v>76</v>
      </c>
      <c r="F21" s="26">
        <f t="shared" si="0"/>
        <v>72.895</v>
      </c>
      <c r="G21" s="25">
        <v>3</v>
      </c>
      <c r="H21" s="27" t="s">
        <v>15</v>
      </c>
    </row>
    <row r="22" ht="30" customHeight="1" spans="1:8">
      <c r="A22" s="8" t="s">
        <v>55</v>
      </c>
      <c r="B22" s="9" t="s">
        <v>56</v>
      </c>
      <c r="C22" s="10" t="s">
        <v>57</v>
      </c>
      <c r="D22" s="35" t="str">
        <f>VLOOKUP(C22,[1]入围人员名单!$D:$K,8,0)</f>
        <v>70.93</v>
      </c>
      <c r="E22" s="12">
        <f>VLOOKUP(C22,[3]Sheet1!$B:$H,7,0)</f>
        <v>80.15</v>
      </c>
      <c r="F22" s="13">
        <f t="shared" si="0"/>
        <v>75.54</v>
      </c>
      <c r="G22" s="12">
        <v>1</v>
      </c>
      <c r="H22" s="14" t="s">
        <v>12</v>
      </c>
    </row>
    <row r="23" ht="30" customHeight="1" spans="1:8">
      <c r="A23" s="8"/>
      <c r="B23" s="15" t="s">
        <v>58</v>
      </c>
      <c r="C23" s="28" t="s">
        <v>59</v>
      </c>
      <c r="D23" s="36" t="str">
        <f>VLOOKUP(C23,[1]入围人员名单!$D:$K,8,0)</f>
        <v>72.31</v>
      </c>
      <c r="E23" s="18">
        <f>VLOOKUP(C23,[3]Sheet1!$B:$H,7,0)</f>
        <v>77.15</v>
      </c>
      <c r="F23" s="19">
        <f t="shared" si="0"/>
        <v>74.73</v>
      </c>
      <c r="G23" s="18">
        <v>2</v>
      </c>
      <c r="H23" s="20" t="s">
        <v>15</v>
      </c>
    </row>
    <row r="24" ht="30" customHeight="1" spans="1:8">
      <c r="A24" s="21"/>
      <c r="B24" s="22" t="s">
        <v>60</v>
      </c>
      <c r="C24" s="29" t="s">
        <v>61</v>
      </c>
      <c r="D24" s="37" t="str">
        <f>VLOOKUP(C24,[1]入围人员名单!$D:$K,8,0)</f>
        <v>66.16</v>
      </c>
      <c r="E24" s="25">
        <f>VLOOKUP(C24,[3]Sheet1!$B:$H,7,0)</f>
        <v>74.8</v>
      </c>
      <c r="F24" s="26">
        <f t="shared" si="0"/>
        <v>70.48</v>
      </c>
      <c r="G24" s="25">
        <v>3</v>
      </c>
      <c r="H24" s="27" t="s">
        <v>15</v>
      </c>
    </row>
    <row r="25" ht="30" customHeight="1" spans="1:8">
      <c r="A25" s="8" t="s">
        <v>62</v>
      </c>
      <c r="B25" s="9" t="s">
        <v>63</v>
      </c>
      <c r="C25" s="10" t="s">
        <v>64</v>
      </c>
      <c r="D25" s="35" t="str">
        <f>VLOOKUP(C25,[1]入围人员名单!$D:$K,8,0)</f>
        <v>69.90</v>
      </c>
      <c r="E25" s="12">
        <f>VLOOKUP(C25,[3]Sheet1!$B:$H,7,0)</f>
        <v>82.75</v>
      </c>
      <c r="F25" s="13">
        <f t="shared" si="0"/>
        <v>76.325</v>
      </c>
      <c r="G25" s="12">
        <v>1</v>
      </c>
      <c r="H25" s="14" t="s">
        <v>12</v>
      </c>
    </row>
    <row r="26" ht="30" customHeight="1" spans="1:8">
      <c r="A26" s="8"/>
      <c r="B26" s="15" t="s">
        <v>65</v>
      </c>
      <c r="C26" s="28" t="s">
        <v>66</v>
      </c>
      <c r="D26" s="36" t="str">
        <f>VLOOKUP(C26,[1]入围人员名单!$D:$K,8,0)</f>
        <v>63.27</v>
      </c>
      <c r="E26" s="18">
        <f>VLOOKUP(C26,[3]Sheet1!$B:$H,7,0)</f>
        <v>84.45</v>
      </c>
      <c r="F26" s="19">
        <f t="shared" si="0"/>
        <v>73.86</v>
      </c>
      <c r="G26" s="18">
        <v>2</v>
      </c>
      <c r="H26" s="20" t="s">
        <v>12</v>
      </c>
    </row>
    <row r="27" ht="30" customHeight="1" spans="1:8">
      <c r="A27" s="8"/>
      <c r="B27" s="15" t="s">
        <v>67</v>
      </c>
      <c r="C27" s="28" t="s">
        <v>68</v>
      </c>
      <c r="D27" s="36" t="str">
        <f>VLOOKUP(C27,[1]入围人员名单!$D:$K,8,0)</f>
        <v>67.29</v>
      </c>
      <c r="E27" s="18">
        <f>VLOOKUP(C27,[3]Sheet1!$B:$H,7,0)</f>
        <v>80.05</v>
      </c>
      <c r="F27" s="19">
        <f t="shared" si="0"/>
        <v>73.67</v>
      </c>
      <c r="G27" s="18">
        <v>3</v>
      </c>
      <c r="H27" s="20" t="s">
        <v>15</v>
      </c>
    </row>
    <row r="28" ht="30" customHeight="1" spans="1:8">
      <c r="A28" s="8"/>
      <c r="B28" s="15" t="s">
        <v>69</v>
      </c>
      <c r="C28" s="28" t="s">
        <v>70</v>
      </c>
      <c r="D28" s="36" t="str">
        <f>VLOOKUP(C28,[1]入围人员名单!$D:$K,8,0)</f>
        <v>65.91</v>
      </c>
      <c r="E28" s="18">
        <f>VLOOKUP(C28,[3]Sheet1!$B:$H,7,0)</f>
        <v>78.35</v>
      </c>
      <c r="F28" s="19">
        <f t="shared" si="0"/>
        <v>72.13</v>
      </c>
      <c r="G28" s="18">
        <v>4</v>
      </c>
      <c r="H28" s="20" t="s">
        <v>15</v>
      </c>
    </row>
    <row r="29" ht="30" customHeight="1" spans="1:8">
      <c r="A29" s="8"/>
      <c r="B29" s="15" t="s">
        <v>71</v>
      </c>
      <c r="C29" s="28" t="s">
        <v>72</v>
      </c>
      <c r="D29" s="36" t="str">
        <f>VLOOKUP(C29,[1]入围人员名单!$D:$K,8,0)</f>
        <v>64.98</v>
      </c>
      <c r="E29" s="18">
        <f>VLOOKUP(C29,[3]Sheet1!$B:$H,7,0)</f>
        <v>75.6</v>
      </c>
      <c r="F29" s="19">
        <f t="shared" si="0"/>
        <v>70.29</v>
      </c>
      <c r="G29" s="18">
        <v>5</v>
      </c>
      <c r="H29" s="20" t="s">
        <v>15</v>
      </c>
    </row>
    <row r="30" ht="30" customHeight="1" spans="1:8">
      <c r="A30" s="21"/>
      <c r="B30" s="22" t="s">
        <v>73</v>
      </c>
      <c r="C30" s="29" t="s">
        <v>74</v>
      </c>
      <c r="D30" s="37" t="str">
        <f>VLOOKUP(C30,[1]入围人员名单!$D:$K,8,0)</f>
        <v>62.37</v>
      </c>
      <c r="E30" s="25">
        <f>VLOOKUP(C30,[3]Sheet1!$B:$H,7,0)</f>
        <v>73.3</v>
      </c>
      <c r="F30" s="26">
        <f t="shared" si="0"/>
        <v>67.835</v>
      </c>
      <c r="G30" s="25">
        <v>6</v>
      </c>
      <c r="H30" s="27" t="s">
        <v>15</v>
      </c>
    </row>
    <row r="31" ht="30" customHeight="1" spans="1:8">
      <c r="A31" s="8" t="s">
        <v>75</v>
      </c>
      <c r="B31" s="9" t="s">
        <v>76</v>
      </c>
      <c r="C31" s="10" t="s">
        <v>77</v>
      </c>
      <c r="D31" s="35" t="str">
        <f>VLOOKUP(C31,[1]入围人员名单!$D:$K,8,0)</f>
        <v>66.74</v>
      </c>
      <c r="E31" s="12">
        <f>VLOOKUP(C31,[3]Sheet1!$B:$H,7,0)</f>
        <v>89.45</v>
      </c>
      <c r="F31" s="13">
        <f t="shared" si="0"/>
        <v>78.095</v>
      </c>
      <c r="G31" s="12">
        <v>1</v>
      </c>
      <c r="H31" s="14" t="s">
        <v>12</v>
      </c>
    </row>
    <row r="32" ht="30" customHeight="1" spans="1:8">
      <c r="A32" s="8"/>
      <c r="B32" s="15" t="s">
        <v>78</v>
      </c>
      <c r="C32" s="28" t="s">
        <v>79</v>
      </c>
      <c r="D32" s="36" t="str">
        <f>VLOOKUP(C32,[1]入围人员名单!$D:$K,8,0)</f>
        <v>73.48</v>
      </c>
      <c r="E32" s="18">
        <f>VLOOKUP(C32,[3]Sheet1!$B:$H,7,0)</f>
        <v>80.75</v>
      </c>
      <c r="F32" s="19">
        <f t="shared" si="0"/>
        <v>77.115</v>
      </c>
      <c r="G32" s="18">
        <v>2</v>
      </c>
      <c r="H32" s="20" t="s">
        <v>12</v>
      </c>
    </row>
    <row r="33" ht="30" customHeight="1" spans="1:8">
      <c r="A33" s="8"/>
      <c r="B33" s="15" t="s">
        <v>80</v>
      </c>
      <c r="C33" s="28" t="s">
        <v>81</v>
      </c>
      <c r="D33" s="36" t="str">
        <f>VLOOKUP(C33,[1]入围人员名单!$D:$K,8,0)</f>
        <v>67.76</v>
      </c>
      <c r="E33" s="18">
        <f>VLOOKUP(C33,[3]Sheet1!$B:$H,7,0)</f>
        <v>83.95</v>
      </c>
      <c r="F33" s="19">
        <f t="shared" si="0"/>
        <v>75.855</v>
      </c>
      <c r="G33" s="18">
        <v>3</v>
      </c>
      <c r="H33" s="20" t="s">
        <v>15</v>
      </c>
    </row>
    <row r="34" ht="30" customHeight="1" spans="1:8">
      <c r="A34" s="8"/>
      <c r="B34" s="15" t="s">
        <v>82</v>
      </c>
      <c r="C34" s="28" t="s">
        <v>83</v>
      </c>
      <c r="D34" s="36" t="str">
        <f>VLOOKUP(C34,[1]入围人员名单!$D:$K,8,0)</f>
        <v>71.18</v>
      </c>
      <c r="E34" s="18">
        <f>VLOOKUP(C34,[3]Sheet1!$B:$H,7,0)</f>
        <v>79.35</v>
      </c>
      <c r="F34" s="19">
        <f t="shared" si="0"/>
        <v>75.265</v>
      </c>
      <c r="G34" s="18">
        <v>4</v>
      </c>
      <c r="H34" s="20" t="s">
        <v>15</v>
      </c>
    </row>
    <row r="35" ht="30" customHeight="1" spans="1:8">
      <c r="A35" s="8"/>
      <c r="B35" s="15" t="s">
        <v>84</v>
      </c>
      <c r="C35" s="28" t="s">
        <v>85</v>
      </c>
      <c r="D35" s="36" t="str">
        <f>VLOOKUP(C35,[1]入围人员名单!$D:$K,8,0)</f>
        <v>66.76</v>
      </c>
      <c r="E35" s="18">
        <f>VLOOKUP(C35,[3]Sheet1!$B:$H,7,0)</f>
        <v>80.5</v>
      </c>
      <c r="F35" s="19">
        <f t="shared" si="0"/>
        <v>73.63</v>
      </c>
      <c r="G35" s="18">
        <v>5</v>
      </c>
      <c r="H35" s="20" t="s">
        <v>15</v>
      </c>
    </row>
    <row r="36" ht="30" customHeight="1" spans="1:8">
      <c r="A36" s="21"/>
      <c r="B36" s="22" t="s">
        <v>86</v>
      </c>
      <c r="C36" s="29" t="s">
        <v>87</v>
      </c>
      <c r="D36" s="37" t="str">
        <f>VLOOKUP(C36,[1]入围人员名单!$D:$K,8,0)</f>
        <v>65.62</v>
      </c>
      <c r="E36" s="25">
        <f>VLOOKUP(C36,[3]Sheet1!$B:$H,7,0)</f>
        <v>79.1</v>
      </c>
      <c r="F36" s="26">
        <f t="shared" ref="F36:F69" si="1">(D36*0.5+E36*0.5)</f>
        <v>72.36</v>
      </c>
      <c r="G36" s="25">
        <v>6</v>
      </c>
      <c r="H36" s="27" t="s">
        <v>15</v>
      </c>
    </row>
    <row r="37" ht="30" customHeight="1" spans="1:8">
      <c r="A37" s="8" t="s">
        <v>88</v>
      </c>
      <c r="B37" s="9" t="s">
        <v>89</v>
      </c>
      <c r="C37" s="10" t="s">
        <v>90</v>
      </c>
      <c r="D37" s="35" t="str">
        <f>VLOOKUP(C37,[1]入围人员名单!$D:$K,8,0)</f>
        <v>71.56</v>
      </c>
      <c r="E37" s="12">
        <f>VLOOKUP(C37,[4]Sheet1!$B:$H,7,0)</f>
        <v>84.7</v>
      </c>
      <c r="F37" s="13">
        <f t="shared" si="1"/>
        <v>78.13</v>
      </c>
      <c r="G37" s="12">
        <v>1</v>
      </c>
      <c r="H37" s="14" t="s">
        <v>12</v>
      </c>
    </row>
    <row r="38" ht="30" customHeight="1" spans="1:8">
      <c r="A38" s="8"/>
      <c r="B38" s="15" t="s">
        <v>91</v>
      </c>
      <c r="C38" s="28" t="s">
        <v>92</v>
      </c>
      <c r="D38" s="36" t="str">
        <f>VLOOKUP(C38,[1]入围人员名单!$D:$K,8,0)</f>
        <v>65.31</v>
      </c>
      <c r="E38" s="18">
        <f>VLOOKUP(C38,[4]Sheet1!$B:$H,7,0)</f>
        <v>90.05</v>
      </c>
      <c r="F38" s="19">
        <f t="shared" si="1"/>
        <v>77.68</v>
      </c>
      <c r="G38" s="18">
        <v>2</v>
      </c>
      <c r="H38" s="20" t="s">
        <v>12</v>
      </c>
    </row>
    <row r="39" ht="30" customHeight="1" spans="1:8">
      <c r="A39" s="8"/>
      <c r="B39" s="15" t="s">
        <v>93</v>
      </c>
      <c r="C39" s="28" t="s">
        <v>94</v>
      </c>
      <c r="D39" s="36" t="str">
        <f>VLOOKUP(C39,[1]入围人员名单!$D:$K,8,0)</f>
        <v>61.19</v>
      </c>
      <c r="E39" s="18">
        <f>VLOOKUP(C39,[4]Sheet1!$B:$H,7,0)</f>
        <v>84.65</v>
      </c>
      <c r="F39" s="19">
        <f t="shared" si="1"/>
        <v>72.92</v>
      </c>
      <c r="G39" s="18">
        <v>3</v>
      </c>
      <c r="H39" s="20" t="s">
        <v>15</v>
      </c>
    </row>
    <row r="40" ht="30" customHeight="1" spans="1:8">
      <c r="A40" s="8"/>
      <c r="B40" s="15" t="s">
        <v>95</v>
      </c>
      <c r="C40" s="28" t="s">
        <v>96</v>
      </c>
      <c r="D40" s="36" t="str">
        <f>VLOOKUP(C40,[1]入围人员名单!$D:$K,8,0)</f>
        <v>61.60</v>
      </c>
      <c r="E40" s="18">
        <f>VLOOKUP(C40,[4]Sheet1!$B:$H,7,0)</f>
        <v>80.15</v>
      </c>
      <c r="F40" s="19">
        <f t="shared" si="1"/>
        <v>70.875</v>
      </c>
      <c r="G40" s="18">
        <v>4</v>
      </c>
      <c r="H40" s="20" t="s">
        <v>15</v>
      </c>
    </row>
    <row r="41" ht="30" customHeight="1" spans="1:8">
      <c r="A41" s="8"/>
      <c r="B41" s="15" t="s">
        <v>97</v>
      </c>
      <c r="C41" s="28" t="s">
        <v>98</v>
      </c>
      <c r="D41" s="36" t="str">
        <f>VLOOKUP(C41,[1]入围人员名单!$D:$K,8,0)</f>
        <v>60.29</v>
      </c>
      <c r="E41" s="18">
        <f>VLOOKUP(C41,[4]Sheet1!$B:$H,7,0)</f>
        <v>77.2</v>
      </c>
      <c r="F41" s="19">
        <f t="shared" si="1"/>
        <v>68.745</v>
      </c>
      <c r="G41" s="18">
        <v>5</v>
      </c>
      <c r="H41" s="20" t="s">
        <v>15</v>
      </c>
    </row>
    <row r="42" ht="30" customHeight="1" spans="1:8">
      <c r="A42" s="21"/>
      <c r="B42" s="22" t="s">
        <v>99</v>
      </c>
      <c r="C42" s="29" t="s">
        <v>100</v>
      </c>
      <c r="D42" s="37" t="str">
        <f>VLOOKUP(C42,[1]入围人员名单!$D:$K,8,0)</f>
        <v>64.64</v>
      </c>
      <c r="E42" s="25">
        <f>VLOOKUP(C42,[4]Sheet1!$B:$H,7,0)</f>
        <v>66.7</v>
      </c>
      <c r="F42" s="26">
        <f t="shared" si="1"/>
        <v>65.67</v>
      </c>
      <c r="G42" s="25">
        <v>6</v>
      </c>
      <c r="H42" s="27" t="s">
        <v>15</v>
      </c>
    </row>
    <row r="43" ht="30" customHeight="1" spans="1:8">
      <c r="A43" s="8" t="s">
        <v>101</v>
      </c>
      <c r="B43" s="9" t="s">
        <v>102</v>
      </c>
      <c r="C43" s="10" t="s">
        <v>103</v>
      </c>
      <c r="D43" s="35" t="str">
        <f>VLOOKUP(C43,[1]入围人员名单!$D:$K,8,0)</f>
        <v>77.46</v>
      </c>
      <c r="E43" s="12">
        <f>VLOOKUP(C43,[4]Sheet1!$B:$H,7,0)</f>
        <v>82.45</v>
      </c>
      <c r="F43" s="13">
        <f t="shared" si="1"/>
        <v>79.955</v>
      </c>
      <c r="G43" s="12">
        <v>1</v>
      </c>
      <c r="H43" s="14" t="s">
        <v>12</v>
      </c>
    </row>
    <row r="44" ht="30" customHeight="1" spans="1:8">
      <c r="A44" s="8"/>
      <c r="B44" s="15" t="s">
        <v>104</v>
      </c>
      <c r="C44" s="28" t="s">
        <v>105</v>
      </c>
      <c r="D44" s="36" t="str">
        <f>VLOOKUP(C44,[1]入围人员名单!$D:$K,8,0)</f>
        <v>67.75</v>
      </c>
      <c r="E44" s="18">
        <f>VLOOKUP(C44,[4]Sheet1!$B:$H,7,0)</f>
        <v>75.2</v>
      </c>
      <c r="F44" s="19">
        <f t="shared" si="1"/>
        <v>71.475</v>
      </c>
      <c r="G44" s="18">
        <v>2</v>
      </c>
      <c r="H44" s="20" t="s">
        <v>15</v>
      </c>
    </row>
    <row r="45" ht="30" customHeight="1" spans="1:8">
      <c r="A45" s="21"/>
      <c r="B45" s="22" t="s">
        <v>106</v>
      </c>
      <c r="C45" s="29" t="s">
        <v>107</v>
      </c>
      <c r="D45" s="37" t="str">
        <f>VLOOKUP(C45,[1]入围人员名单!$D:$K,8,0)</f>
        <v>60.75</v>
      </c>
      <c r="E45" s="25">
        <f>VLOOKUP(C45,[4]Sheet1!$B:$H,7,0)</f>
        <v>79.45</v>
      </c>
      <c r="F45" s="26">
        <f t="shared" si="1"/>
        <v>70.1</v>
      </c>
      <c r="G45" s="25">
        <v>3</v>
      </c>
      <c r="H45" s="27" t="s">
        <v>15</v>
      </c>
    </row>
    <row r="46" ht="30" customHeight="1" spans="1:8">
      <c r="A46" s="8" t="s">
        <v>108</v>
      </c>
      <c r="B46" s="9" t="s">
        <v>109</v>
      </c>
      <c r="C46" s="10" t="s">
        <v>110</v>
      </c>
      <c r="D46" s="35" t="str">
        <f>VLOOKUP(C46,[1]入围人员名单!$D:$K,8,0)</f>
        <v>69.78</v>
      </c>
      <c r="E46" s="12">
        <f>VLOOKUP(C46,[4]Sheet1!$B:$H,7,0)</f>
        <v>83.35</v>
      </c>
      <c r="F46" s="13">
        <f t="shared" si="1"/>
        <v>76.565</v>
      </c>
      <c r="G46" s="12">
        <v>1</v>
      </c>
      <c r="H46" s="14" t="s">
        <v>12</v>
      </c>
    </row>
    <row r="47" ht="30" customHeight="1" spans="1:8">
      <c r="A47" s="8"/>
      <c r="B47" s="15" t="s">
        <v>111</v>
      </c>
      <c r="C47" s="28" t="s">
        <v>112</v>
      </c>
      <c r="D47" s="36" t="str">
        <f>VLOOKUP(C47,[1]入围人员名单!$D:$K,8,0)</f>
        <v>65.95</v>
      </c>
      <c r="E47" s="18">
        <f>VLOOKUP(C47,[4]Sheet1!$B:$H,7,0)</f>
        <v>86.05</v>
      </c>
      <c r="F47" s="19">
        <f t="shared" si="1"/>
        <v>76</v>
      </c>
      <c r="G47" s="18">
        <v>2</v>
      </c>
      <c r="H47" s="20" t="s">
        <v>12</v>
      </c>
    </row>
    <row r="48" ht="30" customHeight="1" spans="1:8">
      <c r="A48" s="8"/>
      <c r="B48" s="15" t="s">
        <v>113</v>
      </c>
      <c r="C48" s="28" t="s">
        <v>114</v>
      </c>
      <c r="D48" s="36" t="str">
        <f>VLOOKUP(C48,[1]入围人员名单!$D:$K,8,0)</f>
        <v>66.92</v>
      </c>
      <c r="E48" s="18">
        <f>VLOOKUP(C48,[4]Sheet1!$B:$H,7,0)</f>
        <v>82.05</v>
      </c>
      <c r="F48" s="19">
        <f t="shared" si="1"/>
        <v>74.485</v>
      </c>
      <c r="G48" s="18">
        <v>3</v>
      </c>
      <c r="H48" s="20" t="s">
        <v>15</v>
      </c>
    </row>
    <row r="49" ht="30" customHeight="1" spans="1:8">
      <c r="A49" s="8"/>
      <c r="B49" s="15" t="s">
        <v>115</v>
      </c>
      <c r="C49" s="28" t="s">
        <v>116</v>
      </c>
      <c r="D49" s="36" t="str">
        <f>VLOOKUP(C49,[1]入围人员名单!$D:$K,8,0)</f>
        <v>67.88</v>
      </c>
      <c r="E49" s="18">
        <f>VLOOKUP(C49,[4]Sheet1!$B:$H,7,0)</f>
        <v>74.05</v>
      </c>
      <c r="F49" s="19">
        <f t="shared" si="1"/>
        <v>70.965</v>
      </c>
      <c r="G49" s="18">
        <v>4</v>
      </c>
      <c r="H49" s="20" t="s">
        <v>15</v>
      </c>
    </row>
    <row r="50" ht="30" customHeight="1" spans="1:8">
      <c r="A50" s="8"/>
      <c r="B50" s="15" t="s">
        <v>117</v>
      </c>
      <c r="C50" s="28" t="s">
        <v>118</v>
      </c>
      <c r="D50" s="36" t="str">
        <f>VLOOKUP(C50,[1]入围人员名单!$D:$K,8,0)</f>
        <v>61.74</v>
      </c>
      <c r="E50" s="18">
        <f>VLOOKUP(C50,[4]Sheet1!$B:$H,7,0)</f>
        <v>77.5</v>
      </c>
      <c r="F50" s="19">
        <f t="shared" si="1"/>
        <v>69.62</v>
      </c>
      <c r="G50" s="18">
        <v>5</v>
      </c>
      <c r="H50" s="20" t="s">
        <v>15</v>
      </c>
    </row>
    <row r="51" ht="30" customHeight="1" spans="1:8">
      <c r="A51" s="21"/>
      <c r="B51" s="22" t="s">
        <v>119</v>
      </c>
      <c r="C51" s="29" t="s">
        <v>120</v>
      </c>
      <c r="D51" s="37" t="str">
        <f>VLOOKUP(C51,[1]入围人员名单!$D:$K,8,0)</f>
        <v>60.35</v>
      </c>
      <c r="E51" s="25">
        <f>VLOOKUP(C51,[4]Sheet1!$B:$H,7,0)</f>
        <v>76.65</v>
      </c>
      <c r="F51" s="26">
        <f t="shared" si="1"/>
        <v>68.5</v>
      </c>
      <c r="G51" s="25">
        <v>6</v>
      </c>
      <c r="H51" s="27" t="s">
        <v>15</v>
      </c>
    </row>
    <row r="52" ht="30" customHeight="1" spans="1:8">
      <c r="A52" s="8" t="s">
        <v>121</v>
      </c>
      <c r="B52" s="9" t="s">
        <v>122</v>
      </c>
      <c r="C52" s="10" t="s">
        <v>123</v>
      </c>
      <c r="D52" s="35" t="str">
        <f>VLOOKUP(C52,[1]入围人员名单!$D:$K,8,0)</f>
        <v>67.87</v>
      </c>
      <c r="E52" s="12">
        <f>VLOOKUP(C52,[5]Sheet1!$B:$H,7,0)</f>
        <v>80.3</v>
      </c>
      <c r="F52" s="13">
        <f t="shared" si="1"/>
        <v>74.085</v>
      </c>
      <c r="G52" s="12">
        <v>1</v>
      </c>
      <c r="H52" s="14" t="s">
        <v>12</v>
      </c>
    </row>
    <row r="53" ht="30" customHeight="1" spans="1:8">
      <c r="A53" s="8"/>
      <c r="B53" s="15" t="s">
        <v>124</v>
      </c>
      <c r="C53" s="28" t="s">
        <v>125</v>
      </c>
      <c r="D53" s="36" t="str">
        <f>VLOOKUP(C53,[1]入围人员名单!$D:$K,8,0)</f>
        <v>65.67</v>
      </c>
      <c r="E53" s="18">
        <f>VLOOKUP(C53,[5]Sheet1!$B:$H,7,0)</f>
        <v>82.1</v>
      </c>
      <c r="F53" s="19">
        <f t="shared" si="1"/>
        <v>73.885</v>
      </c>
      <c r="G53" s="18">
        <v>2</v>
      </c>
      <c r="H53" s="20" t="s">
        <v>12</v>
      </c>
    </row>
    <row r="54" ht="30" customHeight="1" spans="1:8">
      <c r="A54" s="8"/>
      <c r="B54" s="15" t="s">
        <v>126</v>
      </c>
      <c r="C54" s="28" t="s">
        <v>127</v>
      </c>
      <c r="D54" s="36" t="str">
        <f>VLOOKUP(C54,[1]入围人员名单!$D:$K,8,0)</f>
        <v>62.23</v>
      </c>
      <c r="E54" s="18">
        <f>VLOOKUP(C54,[5]Sheet1!$B:$H,7,0)</f>
        <v>84.3</v>
      </c>
      <c r="F54" s="19">
        <f t="shared" si="1"/>
        <v>73.265</v>
      </c>
      <c r="G54" s="18">
        <v>3</v>
      </c>
      <c r="H54" s="20" t="s">
        <v>15</v>
      </c>
    </row>
    <row r="55" ht="30" customHeight="1" spans="1:8">
      <c r="A55" s="8"/>
      <c r="B55" s="15" t="s">
        <v>128</v>
      </c>
      <c r="C55" s="28" t="s">
        <v>129</v>
      </c>
      <c r="D55" s="36" t="str">
        <f>VLOOKUP(C55,[1]入围人员名单!$D:$K,8,0)</f>
        <v>67.98</v>
      </c>
      <c r="E55" s="18">
        <f>VLOOKUP(C55,[5]Sheet1!$B:$H,7,0)</f>
        <v>76.85</v>
      </c>
      <c r="F55" s="19">
        <f t="shared" si="1"/>
        <v>72.415</v>
      </c>
      <c r="G55" s="18">
        <v>4</v>
      </c>
      <c r="H55" s="20" t="s">
        <v>15</v>
      </c>
    </row>
    <row r="56" ht="30" customHeight="1" spans="1:8">
      <c r="A56" s="8"/>
      <c r="B56" s="15" t="s">
        <v>130</v>
      </c>
      <c r="C56" s="28" t="s">
        <v>131</v>
      </c>
      <c r="D56" s="36" t="str">
        <f>VLOOKUP(C56,[1]入围人员名单!$D:$K,8,0)</f>
        <v>63.31</v>
      </c>
      <c r="E56" s="18">
        <f>VLOOKUP(C56,[5]Sheet1!$B:$H,7,0)</f>
        <v>76.3</v>
      </c>
      <c r="F56" s="19">
        <f t="shared" si="1"/>
        <v>69.805</v>
      </c>
      <c r="G56" s="18">
        <v>5</v>
      </c>
      <c r="H56" s="20" t="s">
        <v>15</v>
      </c>
    </row>
    <row r="57" ht="30" customHeight="1" spans="1:8">
      <c r="A57" s="21"/>
      <c r="B57" s="22" t="s">
        <v>132</v>
      </c>
      <c r="C57" s="29" t="s">
        <v>133</v>
      </c>
      <c r="D57" s="37" t="str">
        <f>VLOOKUP(C57,[1]入围人员名单!$D:$K,8,0)</f>
        <v>64.80</v>
      </c>
      <c r="E57" s="25">
        <f>VLOOKUP(C57,[5]Sheet1!$B:$H,7,0)</f>
        <v>73.75</v>
      </c>
      <c r="F57" s="26">
        <f t="shared" si="1"/>
        <v>69.275</v>
      </c>
      <c r="G57" s="25">
        <v>6</v>
      </c>
      <c r="H57" s="27" t="s">
        <v>15</v>
      </c>
    </row>
    <row r="58" ht="30" customHeight="1" spans="1:8">
      <c r="A58" s="8" t="s">
        <v>134</v>
      </c>
      <c r="B58" s="9" t="s">
        <v>135</v>
      </c>
      <c r="C58" s="10" t="s">
        <v>136</v>
      </c>
      <c r="D58" s="35" t="str">
        <f>VLOOKUP(C58,[1]入围人员名单!$D:$K,8,0)</f>
        <v>72.52</v>
      </c>
      <c r="E58" s="12">
        <f>VLOOKUP(C58,[5]Sheet1!$B:$H,7,0)</f>
        <v>88.3</v>
      </c>
      <c r="F58" s="13">
        <f t="shared" si="1"/>
        <v>80.41</v>
      </c>
      <c r="G58" s="12">
        <v>1</v>
      </c>
      <c r="H58" s="14" t="s">
        <v>12</v>
      </c>
    </row>
    <row r="59" ht="30" customHeight="1" spans="1:8">
      <c r="A59" s="8"/>
      <c r="B59" s="15" t="s">
        <v>137</v>
      </c>
      <c r="C59" s="28" t="s">
        <v>138</v>
      </c>
      <c r="D59" s="36" t="str">
        <f>VLOOKUP(C59,[1]入围人员名单!$D:$K,8,0)</f>
        <v>71.16</v>
      </c>
      <c r="E59" s="18">
        <f>VLOOKUP(C59,[5]Sheet1!$B:$H,7,0)</f>
        <v>84.05</v>
      </c>
      <c r="F59" s="19">
        <f t="shared" si="1"/>
        <v>77.605</v>
      </c>
      <c r="G59" s="18">
        <v>2</v>
      </c>
      <c r="H59" s="20" t="s">
        <v>12</v>
      </c>
    </row>
    <row r="60" ht="30" customHeight="1" spans="1:8">
      <c r="A60" s="8"/>
      <c r="B60" s="15" t="s">
        <v>139</v>
      </c>
      <c r="C60" s="28" t="s">
        <v>140</v>
      </c>
      <c r="D60" s="36" t="str">
        <f>VLOOKUP(C60,[1]入围人员名单!$D:$K,8,0)</f>
        <v>73.83</v>
      </c>
      <c r="E60" s="18">
        <f>VLOOKUP(C60,[5]Sheet1!$B:$H,7,0)</f>
        <v>76.1</v>
      </c>
      <c r="F60" s="19">
        <f t="shared" si="1"/>
        <v>74.965</v>
      </c>
      <c r="G60" s="18">
        <v>3</v>
      </c>
      <c r="H60" s="20" t="s">
        <v>15</v>
      </c>
    </row>
    <row r="61" ht="30" customHeight="1" spans="1:8">
      <c r="A61" s="8"/>
      <c r="B61" s="15" t="s">
        <v>141</v>
      </c>
      <c r="C61" s="28" t="s">
        <v>142</v>
      </c>
      <c r="D61" s="36" t="str">
        <f>VLOOKUP(C61,[1]入围人员名单!$D:$K,8,0)</f>
        <v>73.05</v>
      </c>
      <c r="E61" s="18">
        <f>VLOOKUP(C61,[5]Sheet1!$B:$H,7,0)</f>
        <v>75.45</v>
      </c>
      <c r="F61" s="19">
        <f t="shared" si="1"/>
        <v>74.25</v>
      </c>
      <c r="G61" s="18">
        <v>4</v>
      </c>
      <c r="H61" s="20" t="s">
        <v>15</v>
      </c>
    </row>
    <row r="62" ht="30" customHeight="1" spans="1:8">
      <c r="A62" s="8"/>
      <c r="B62" s="15" t="s">
        <v>143</v>
      </c>
      <c r="C62" s="28" t="s">
        <v>144</v>
      </c>
      <c r="D62" s="36" t="str">
        <f>VLOOKUP(C62,[1]入围人员名单!$D:$K,8,0)</f>
        <v>65.43</v>
      </c>
      <c r="E62" s="18">
        <f>VLOOKUP(C62,[5]Sheet1!$B:$H,7,0)</f>
        <v>80</v>
      </c>
      <c r="F62" s="19">
        <f t="shared" si="1"/>
        <v>72.715</v>
      </c>
      <c r="G62" s="18">
        <v>5</v>
      </c>
      <c r="H62" s="20" t="s">
        <v>15</v>
      </c>
    </row>
    <row r="63" ht="30" customHeight="1" spans="1:8">
      <c r="A63" s="21"/>
      <c r="B63" s="22" t="s">
        <v>145</v>
      </c>
      <c r="C63" s="29" t="s">
        <v>146</v>
      </c>
      <c r="D63" s="37" t="str">
        <f>VLOOKUP(C63,[1]入围人员名单!$D:$K,8,0)</f>
        <v>67.81</v>
      </c>
      <c r="E63" s="33" t="s">
        <v>147</v>
      </c>
      <c r="F63" s="34" t="s">
        <v>147</v>
      </c>
      <c r="G63" s="25"/>
      <c r="H63" s="27"/>
    </row>
    <row r="64" ht="30" customHeight="1" spans="1:8">
      <c r="A64" s="8" t="s">
        <v>148</v>
      </c>
      <c r="B64" s="9" t="s">
        <v>149</v>
      </c>
      <c r="C64" s="10" t="s">
        <v>150</v>
      </c>
      <c r="D64" s="35" t="str">
        <f>VLOOKUP(C64,[1]入围人员名单!$D:$K,8,0)</f>
        <v>70.15</v>
      </c>
      <c r="E64" s="12">
        <f>VLOOKUP(C64,[5]Sheet1!$B:$H,7,0)</f>
        <v>83.9</v>
      </c>
      <c r="F64" s="13">
        <f t="shared" si="1"/>
        <v>77.025</v>
      </c>
      <c r="G64" s="12">
        <v>1</v>
      </c>
      <c r="H64" s="14" t="s">
        <v>12</v>
      </c>
    </row>
    <row r="65" ht="30" customHeight="1" spans="1:8">
      <c r="A65" s="8"/>
      <c r="B65" s="15" t="s">
        <v>151</v>
      </c>
      <c r="C65" s="28" t="s">
        <v>152</v>
      </c>
      <c r="D65" s="36" t="str">
        <f>VLOOKUP(C65,[1]入围人员名单!$D:$K,8,0)</f>
        <v>68.27</v>
      </c>
      <c r="E65" s="18">
        <f>VLOOKUP(C65,[5]Sheet1!$B:$H,7,0)</f>
        <v>81.2</v>
      </c>
      <c r="F65" s="19">
        <f t="shared" si="1"/>
        <v>74.735</v>
      </c>
      <c r="G65" s="18">
        <v>2</v>
      </c>
      <c r="H65" s="20" t="s">
        <v>12</v>
      </c>
    </row>
    <row r="66" ht="30" customHeight="1" spans="1:8">
      <c r="A66" s="8"/>
      <c r="B66" s="15" t="s">
        <v>153</v>
      </c>
      <c r="C66" s="28" t="s">
        <v>154</v>
      </c>
      <c r="D66" s="36" t="str">
        <f>VLOOKUP(C66,[1]入围人员名单!$D:$K,8,0)</f>
        <v>74.67</v>
      </c>
      <c r="E66" s="18">
        <f>VLOOKUP(C66,[5]Sheet1!$B:$H,7,0)</f>
        <v>73.8</v>
      </c>
      <c r="F66" s="19">
        <f t="shared" si="1"/>
        <v>74.235</v>
      </c>
      <c r="G66" s="18">
        <v>3</v>
      </c>
      <c r="H66" s="20" t="s">
        <v>15</v>
      </c>
    </row>
    <row r="67" ht="30" customHeight="1" spans="1:8">
      <c r="A67" s="8"/>
      <c r="B67" s="15" t="s">
        <v>155</v>
      </c>
      <c r="C67" s="28" t="s">
        <v>156</v>
      </c>
      <c r="D67" s="36" t="str">
        <f>VLOOKUP(C67,[1]入围人员名单!$D:$K,8,0)</f>
        <v>66.35</v>
      </c>
      <c r="E67" s="18">
        <f>VLOOKUP(C67,[5]Sheet1!$B:$H,7,0)</f>
        <v>76.25</v>
      </c>
      <c r="F67" s="19">
        <f t="shared" si="1"/>
        <v>71.3</v>
      </c>
      <c r="G67" s="18">
        <v>4</v>
      </c>
      <c r="H67" s="20" t="s">
        <v>15</v>
      </c>
    </row>
    <row r="68" ht="30" customHeight="1" spans="1:8">
      <c r="A68" s="8"/>
      <c r="B68" s="15" t="s">
        <v>157</v>
      </c>
      <c r="C68" s="28" t="s">
        <v>158</v>
      </c>
      <c r="D68" s="36" t="str">
        <f>VLOOKUP(C68,[1]入围人员名单!$D:$K,8,0)</f>
        <v>63.89</v>
      </c>
      <c r="E68" s="18">
        <f>VLOOKUP(C68,[5]Sheet1!$B:$H,7,0)</f>
        <v>77.3</v>
      </c>
      <c r="F68" s="19">
        <f t="shared" si="1"/>
        <v>70.595</v>
      </c>
      <c r="G68" s="18">
        <v>5</v>
      </c>
      <c r="H68" s="20" t="s">
        <v>15</v>
      </c>
    </row>
    <row r="69" ht="30" customHeight="1" spans="1:8">
      <c r="A69" s="21"/>
      <c r="B69" s="22" t="s">
        <v>159</v>
      </c>
      <c r="C69" s="29" t="s">
        <v>160</v>
      </c>
      <c r="D69" s="37" t="str">
        <f>VLOOKUP(C69,[1]入围人员名单!$D:$K,8,0)</f>
        <v>64.21</v>
      </c>
      <c r="E69" s="25">
        <f>VLOOKUP(C69,[5]Sheet1!$B:$H,7,0)</f>
        <v>73.45</v>
      </c>
      <c r="F69" s="26">
        <f t="shared" si="1"/>
        <v>68.83</v>
      </c>
      <c r="G69" s="25">
        <v>6</v>
      </c>
      <c r="H69" s="27" t="s">
        <v>15</v>
      </c>
    </row>
  </sheetData>
  <sortState ref="A9:H12">
    <sortCondition ref="F9:F12" descending="1"/>
  </sortState>
  <mergeCells count="16">
    <mergeCell ref="A1:H1"/>
    <mergeCell ref="A3:A5"/>
    <mergeCell ref="A6:A8"/>
    <mergeCell ref="A9:A12"/>
    <mergeCell ref="A13:A15"/>
    <mergeCell ref="A16:A18"/>
    <mergeCell ref="A19:A21"/>
    <mergeCell ref="A22:A24"/>
    <mergeCell ref="A25:A30"/>
    <mergeCell ref="A31:A36"/>
    <mergeCell ref="A37:A42"/>
    <mergeCell ref="A43:A45"/>
    <mergeCell ref="A46:A51"/>
    <mergeCell ref="A52:A57"/>
    <mergeCell ref="A58:A63"/>
    <mergeCell ref="A64:A69"/>
  </mergeCells>
  <printOptions horizontalCentered="1"/>
  <pageMargins left="0.751388888888889" right="0.751388888888889" top="1" bottom="1" header="0.5" footer="0.5"/>
  <pageSetup paperSize="9" fitToHeight="1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谢小明</cp:lastModifiedBy>
  <dcterms:created xsi:type="dcterms:W3CDTF">2020-05-18T03:22:00Z</dcterms:created>
  <dcterms:modified xsi:type="dcterms:W3CDTF">2020-05-18T08:15:00Z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